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 firstSheet="4" activeTab="4"/>
  </bookViews>
  <sheets>
    <sheet name="原班级名单" sheetId="7" state="hidden" r:id="rId1"/>
    <sheet name="原始成绩" sheetId="1" state="hidden" r:id="rId2"/>
    <sheet name="志愿汇总" sheetId="4" state="hidden" r:id="rId3"/>
    <sheet name="录取过程" sheetId="5" state="hidden" r:id="rId4"/>
    <sheet name="录取结果" sheetId="6" r:id="rId5"/>
  </sheets>
  <definedNames>
    <definedName name="_xlnm._FilterDatabase" localSheetId="1" hidden="1">原始成绩!$A$2:$H$2</definedName>
    <definedName name="_xlnm._FilterDatabase" localSheetId="2" hidden="1">志愿汇总!$A$1:$G$1</definedName>
  </definedNames>
  <calcPr calcId="144525"/>
</workbook>
</file>

<file path=xl/sharedStrings.xml><?xml version="1.0" encoding="utf-8"?>
<sst xmlns="http://schemas.openxmlformats.org/spreadsheetml/2006/main" count="513" uniqueCount="89">
  <si>
    <t>19经济学院经管创新实验班(经济）名单</t>
  </si>
  <si>
    <t>序号</t>
  </si>
  <si>
    <t>姓名</t>
  </si>
  <si>
    <t>学号</t>
  </si>
  <si>
    <t>联系方式</t>
  </si>
  <si>
    <t>原班级</t>
  </si>
  <si>
    <t>学业导师</t>
  </si>
  <si>
    <t>王淋</t>
  </si>
  <si>
    <t>19国际经济与贸易  双语教学1</t>
  </si>
  <si>
    <t>郑京淑</t>
  </si>
  <si>
    <t>欧海铃</t>
  </si>
  <si>
    <t>19国际商务 双语教学</t>
  </si>
  <si>
    <t>胡嘉欣</t>
  </si>
  <si>
    <t>胡锦玉</t>
  </si>
  <si>
    <t>郑霏菲</t>
  </si>
  <si>
    <t>吴金怡</t>
  </si>
  <si>
    <t>19金融学  双语教学1</t>
  </si>
  <si>
    <t>吴丽华</t>
  </si>
  <si>
    <t>许晓楠</t>
  </si>
  <si>
    <t>陈文晞</t>
  </si>
  <si>
    <t>刘绮莉</t>
  </si>
  <si>
    <t>19金融学  双语教学2</t>
  </si>
  <si>
    <t>林娜彤</t>
  </si>
  <si>
    <t>许永交</t>
  </si>
  <si>
    <t>程文婷</t>
  </si>
  <si>
    <t>19金融学类(金融学、金融工程、投资学)1</t>
  </si>
  <si>
    <t>王炼</t>
  </si>
  <si>
    <t>钟嘉茵</t>
  </si>
  <si>
    <t>黄家会</t>
  </si>
  <si>
    <t>胡晓</t>
  </si>
  <si>
    <t>黄梅美</t>
  </si>
  <si>
    <t>吴仕基</t>
  </si>
  <si>
    <t>文倩怡</t>
  </si>
  <si>
    <t>19金融学类(金融学、金融工程、投资学)2</t>
  </si>
  <si>
    <t>陈彦宇</t>
  </si>
  <si>
    <t>张文娟</t>
  </si>
  <si>
    <t>黄晓薇</t>
  </si>
  <si>
    <t>19金融学类(金融学、金融工程、投资学)3</t>
  </si>
  <si>
    <t>柯树培</t>
  </si>
  <si>
    <t>陈华光</t>
  </si>
  <si>
    <t>温伟婷</t>
  </si>
  <si>
    <t>梁少毅</t>
  </si>
  <si>
    <t>肖瑶</t>
  </si>
  <si>
    <t>张鸿祝</t>
  </si>
  <si>
    <t>郑群芳</t>
  </si>
  <si>
    <t>林宇欣</t>
  </si>
  <si>
    <t>凌敏华</t>
  </si>
  <si>
    <t>19经济学类(国际经济与贸易、电子商务、税收学、经济学、经济统计学)1</t>
  </si>
  <si>
    <t>钟晓凤</t>
  </si>
  <si>
    <t>梁俊南</t>
  </si>
  <si>
    <t>林梓瑶</t>
  </si>
  <si>
    <t>林海奕</t>
  </si>
  <si>
    <t>19经济学类(国际经济与贸易、电子商务、税收学、经济学、经济统计学)2</t>
  </si>
  <si>
    <t>张嘉婷</t>
  </si>
  <si>
    <t>石钧杜</t>
  </si>
  <si>
    <t>李颖殷</t>
  </si>
  <si>
    <t>19经济学类(国际经济与贸易、电子商务、税收学、经济学、经济统计学)3</t>
  </si>
  <si>
    <t>姚晓垠</t>
  </si>
  <si>
    <t>黄昕宇</t>
  </si>
  <si>
    <t>刘思婷</t>
  </si>
  <si>
    <t>邓洁莹</t>
  </si>
  <si>
    <t>凌铖</t>
  </si>
  <si>
    <t>黄淑梅</t>
  </si>
  <si>
    <t>夏宇琛</t>
  </si>
  <si>
    <t>刘万红</t>
  </si>
  <si>
    <t>郑田田</t>
  </si>
  <si>
    <t>梁爽</t>
  </si>
  <si>
    <t>19经济学类(国际经济与贸易、电子商务、税收学、经济学、经济统计学)4</t>
  </si>
  <si>
    <t>曹胡珏</t>
  </si>
  <si>
    <t>厉嘉馨</t>
  </si>
  <si>
    <t>赵思懿</t>
  </si>
  <si>
    <t>19经管复合型人才创新班（经济）原始成绩及专业填报汇总</t>
  </si>
  <si>
    <t>个人绩点</t>
  </si>
  <si>
    <t>第一志愿专业</t>
  </si>
  <si>
    <t>第二志愿专业</t>
  </si>
  <si>
    <t>备注</t>
  </si>
  <si>
    <t>金融学</t>
  </si>
  <si>
    <t>国际经济与贸易</t>
  </si>
  <si>
    <t>第一志愿</t>
  </si>
  <si>
    <t>第二志愿</t>
  </si>
  <si>
    <t>19经管复合型人才创新班（金融学）录取过程及数据统计</t>
  </si>
  <si>
    <t>19经管复合型人才创新班（国际经济与贸易）录取过程及数据统计</t>
  </si>
  <si>
    <t>绩点</t>
  </si>
  <si>
    <t>黄色标注部分为第一志愿未被录取的同学，进入第二志愿录取阶段</t>
  </si>
  <si>
    <t>国贸</t>
  </si>
  <si>
    <t>黄色标注部分为第一志愿未被录取，以第二志愿录取的同学</t>
  </si>
  <si>
    <t>19经管复合型人才创新班（金融学）录取名单</t>
  </si>
  <si>
    <t>19经管复合型人才创新班（国际经济与贸易）录取名单</t>
  </si>
  <si>
    <t>名次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</si>
</sst>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32">
    <font>
      <sz val="10"/>
      <name val="Arial"/>
      <charset val="134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sz val="14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Tahoma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1" fillId="14" borderId="7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16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36">
    <xf numFmtId="0" fontId="0" fillId="0" borderId="0" xfId="52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52" applyFont="1" applyBorder="1" applyAlignment="1">
      <alignment horizontal="center" vertical="center"/>
    </xf>
    <xf numFmtId="0" fontId="6" fillId="0" borderId="1" xfId="52" applyFont="1" applyBorder="1" applyAlignment="1">
      <alignment horizontal="center" vertical="center"/>
    </xf>
    <xf numFmtId="0" fontId="6" fillId="0" borderId="1" xfId="52" applyFont="1" applyBorder="1" applyAlignment="1">
      <alignment horizontal="center"/>
    </xf>
    <xf numFmtId="176" fontId="6" fillId="0" borderId="1" xfId="52" applyNumberFormat="1" applyFont="1" applyBorder="1" applyAlignment="1">
      <alignment horizontal="center" vertical="center"/>
    </xf>
    <xf numFmtId="176" fontId="6" fillId="0" borderId="1" xfId="52" applyNumberFormat="1" applyFont="1" applyBorder="1" applyAlignment="1">
      <alignment horizontal="center"/>
    </xf>
    <xf numFmtId="0" fontId="6" fillId="0" borderId="1" xfId="52" applyFont="1" applyFill="1" applyBorder="1" applyAlignment="1">
      <alignment horizontal="center"/>
    </xf>
    <xf numFmtId="0" fontId="6" fillId="0" borderId="1" xfId="52" applyNumberFormat="1" applyFont="1" applyFill="1" applyBorder="1" applyAlignment="1">
      <alignment horizontal="center" vertical="center"/>
    </xf>
    <xf numFmtId="176" fontId="6" fillId="0" borderId="1" xfId="52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10" fillId="0" borderId="1" xfId="5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Normal" xfId="52"/>
    <cellStyle name="Percent" xfId="53"/>
    <cellStyle name="Comma [0]" xfId="54"/>
    <cellStyle name="Comma" xfId="55"/>
  </cellStyles>
  <dxfs count="1">
    <dxf>
      <fill>
        <patternFill patternType="solid"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selection activeCell="J22" sqref="J22"/>
    </sheetView>
  </sheetViews>
  <sheetFormatPr defaultColWidth="10.2857142857143" defaultRowHeight="27.95" customHeight="1" outlineLevelCol="5"/>
  <cols>
    <col min="1" max="1" width="6.42857142857143" style="26" customWidth="1"/>
    <col min="2" max="2" width="9.85714285714286" style="27" customWidth="1"/>
    <col min="3" max="3" width="13.2857142857143" style="27" customWidth="1"/>
    <col min="4" max="4" width="14.8571428571429" style="27" customWidth="1"/>
    <col min="5" max="5" width="44.2857142857143" style="26" customWidth="1"/>
    <col min="6" max="6" width="12.5714285714286" style="26" customWidth="1"/>
    <col min="7" max="16384" width="10.2857142857143" style="26"/>
  </cols>
  <sheetData>
    <row r="1" s="26" customFormat="1" ht="28.5" customHeight="1" spans="1:5">
      <c r="A1" s="28" t="s">
        <v>0</v>
      </c>
      <c r="B1" s="28"/>
      <c r="C1" s="28"/>
      <c r="D1" s="28"/>
      <c r="E1" s="28"/>
    </row>
    <row r="2" s="26" customFormat="1" ht="23.25" customHeight="1" spans="1:6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</row>
    <row r="3" s="26" customFormat="1" ht="13.5" spans="1:6">
      <c r="A3" s="30">
        <v>1</v>
      </c>
      <c r="B3" s="31" t="s">
        <v>7</v>
      </c>
      <c r="C3" s="31">
        <v>1940323123</v>
      </c>
      <c r="D3" s="31">
        <v>15013757827</v>
      </c>
      <c r="E3" s="31" t="s">
        <v>8</v>
      </c>
      <c r="F3" s="30" t="s">
        <v>9</v>
      </c>
    </row>
    <row r="4" s="26" customFormat="1" ht="13.5" spans="1:6">
      <c r="A4" s="30">
        <v>2</v>
      </c>
      <c r="B4" s="31" t="s">
        <v>10</v>
      </c>
      <c r="C4" s="31">
        <v>1940324121</v>
      </c>
      <c r="D4" s="31">
        <v>18320414505</v>
      </c>
      <c r="E4" s="31" t="s">
        <v>11</v>
      </c>
      <c r="F4" s="30"/>
    </row>
    <row r="5" s="26" customFormat="1" ht="13.5" spans="1:6">
      <c r="A5" s="30">
        <v>3</v>
      </c>
      <c r="B5" s="31" t="s">
        <v>12</v>
      </c>
      <c r="C5" s="31">
        <v>1940324109</v>
      </c>
      <c r="D5" s="31">
        <v>18688898853</v>
      </c>
      <c r="E5" s="31" t="s">
        <v>11</v>
      </c>
      <c r="F5" s="30"/>
    </row>
    <row r="6" s="26" customFormat="1" ht="13.5" spans="1:6">
      <c r="A6" s="30">
        <v>4</v>
      </c>
      <c r="B6" s="30" t="s">
        <v>13</v>
      </c>
      <c r="C6" s="30">
        <v>1940324133</v>
      </c>
      <c r="D6" s="30">
        <v>13537557265</v>
      </c>
      <c r="E6" s="31" t="s">
        <v>11</v>
      </c>
      <c r="F6" s="30"/>
    </row>
    <row r="7" s="26" customFormat="1" ht="13.5" spans="1:6">
      <c r="A7" s="30">
        <v>5</v>
      </c>
      <c r="B7" s="31" t="s">
        <v>14</v>
      </c>
      <c r="C7" s="30">
        <v>1940324137</v>
      </c>
      <c r="D7" s="30">
        <v>13632930790</v>
      </c>
      <c r="E7" s="31" t="s">
        <v>11</v>
      </c>
      <c r="F7" s="30"/>
    </row>
    <row r="8" s="26" customFormat="1" ht="13.5" spans="1:6">
      <c r="A8" s="30">
        <v>6</v>
      </c>
      <c r="B8" s="32" t="s">
        <v>15</v>
      </c>
      <c r="C8" s="32">
        <v>1940325128</v>
      </c>
      <c r="D8" s="30">
        <v>18312231479</v>
      </c>
      <c r="E8" s="32" t="s">
        <v>16</v>
      </c>
      <c r="F8" s="30" t="s">
        <v>17</v>
      </c>
    </row>
    <row r="9" s="26" customFormat="1" ht="13.5" spans="1:6">
      <c r="A9" s="30">
        <v>7</v>
      </c>
      <c r="B9" s="32" t="s">
        <v>18</v>
      </c>
      <c r="C9" s="32">
        <v>1940325132</v>
      </c>
      <c r="D9" s="30">
        <v>13544363192</v>
      </c>
      <c r="E9" s="32" t="s">
        <v>16</v>
      </c>
      <c r="F9" s="30"/>
    </row>
    <row r="10" s="26" customFormat="1" ht="13.5" spans="1:6">
      <c r="A10" s="30">
        <v>8</v>
      </c>
      <c r="B10" s="32" t="s">
        <v>19</v>
      </c>
      <c r="C10" s="33">
        <v>1940325104</v>
      </c>
      <c r="D10" s="30">
        <v>18928547181</v>
      </c>
      <c r="E10" s="32" t="s">
        <v>16</v>
      </c>
      <c r="F10" s="30"/>
    </row>
    <row r="11" s="26" customFormat="1" ht="13.5" spans="1:6">
      <c r="A11" s="30">
        <v>9</v>
      </c>
      <c r="B11" s="32" t="s">
        <v>20</v>
      </c>
      <c r="C11" s="32">
        <v>1940325221</v>
      </c>
      <c r="D11" s="30">
        <v>18038661061</v>
      </c>
      <c r="E11" s="32" t="s">
        <v>21</v>
      </c>
      <c r="F11" s="30"/>
    </row>
    <row r="12" s="26" customFormat="1" ht="13.5" spans="1:6">
      <c r="A12" s="30">
        <v>10</v>
      </c>
      <c r="B12" s="32" t="s">
        <v>22</v>
      </c>
      <c r="C12" s="32">
        <v>1940325218</v>
      </c>
      <c r="D12" s="30">
        <v>13352764496</v>
      </c>
      <c r="E12" s="32" t="s">
        <v>21</v>
      </c>
      <c r="F12" s="30"/>
    </row>
    <row r="13" s="26" customFormat="1" ht="13.5" spans="1:6">
      <c r="A13" s="30">
        <v>11</v>
      </c>
      <c r="B13" s="32" t="s">
        <v>23</v>
      </c>
      <c r="C13" s="32">
        <v>1940325226</v>
      </c>
      <c r="D13" s="30">
        <v>16602032824</v>
      </c>
      <c r="E13" s="32" t="s">
        <v>21</v>
      </c>
      <c r="F13" s="30"/>
    </row>
    <row r="14" s="26" customFormat="1" ht="13.5" spans="1:6">
      <c r="A14" s="30">
        <v>12</v>
      </c>
      <c r="B14" s="30" t="s">
        <v>24</v>
      </c>
      <c r="C14" s="30">
        <v>1940340103</v>
      </c>
      <c r="D14" s="30">
        <v>13725341712</v>
      </c>
      <c r="E14" s="30" t="s">
        <v>25</v>
      </c>
      <c r="F14" s="30" t="s">
        <v>26</v>
      </c>
    </row>
    <row r="15" s="26" customFormat="1" ht="13.5" spans="1:6">
      <c r="A15" s="30">
        <v>13</v>
      </c>
      <c r="B15" s="30" t="s">
        <v>27</v>
      </c>
      <c r="C15" s="30">
        <v>1940340151</v>
      </c>
      <c r="D15" s="30">
        <v>18675320754</v>
      </c>
      <c r="E15" s="30" t="s">
        <v>25</v>
      </c>
      <c r="F15" s="30"/>
    </row>
    <row r="16" s="26" customFormat="1" ht="13.5" spans="1:6">
      <c r="A16" s="30">
        <v>14</v>
      </c>
      <c r="B16" s="30" t="s">
        <v>28</v>
      </c>
      <c r="C16" s="30">
        <v>1940340116</v>
      </c>
      <c r="D16" s="30">
        <v>15986583487</v>
      </c>
      <c r="E16" s="30" t="s">
        <v>25</v>
      </c>
      <c r="F16" s="30"/>
    </row>
    <row r="17" s="26" customFormat="1" ht="13.5" spans="1:6">
      <c r="A17" s="30">
        <v>15</v>
      </c>
      <c r="B17" s="30" t="s">
        <v>29</v>
      </c>
      <c r="C17" s="30">
        <v>1940340114</v>
      </c>
      <c r="D17" s="30">
        <v>15881048492</v>
      </c>
      <c r="E17" s="30" t="s">
        <v>25</v>
      </c>
      <c r="F17" s="30"/>
    </row>
    <row r="18" s="26" customFormat="1" ht="13.5" spans="1:6">
      <c r="A18" s="30">
        <v>16</v>
      </c>
      <c r="B18" s="30" t="s">
        <v>30</v>
      </c>
      <c r="C18" s="30">
        <v>1940340117</v>
      </c>
      <c r="D18" s="30">
        <v>17806567005</v>
      </c>
      <c r="E18" s="30" t="s">
        <v>25</v>
      </c>
      <c r="F18" s="30"/>
    </row>
    <row r="19" s="26" customFormat="1" ht="13.5" spans="1:6">
      <c r="A19" s="30">
        <v>17</v>
      </c>
      <c r="B19" s="30" t="s">
        <v>31</v>
      </c>
      <c r="C19" s="30">
        <v>1940340145</v>
      </c>
      <c r="D19" s="30">
        <v>15322610003</v>
      </c>
      <c r="E19" s="30" t="s">
        <v>25</v>
      </c>
      <c r="F19" s="30"/>
    </row>
    <row r="20" s="26" customFormat="1" ht="13.5" spans="1:6">
      <c r="A20" s="30">
        <v>18</v>
      </c>
      <c r="B20" s="30" t="s">
        <v>32</v>
      </c>
      <c r="C20" s="30">
        <v>1940340242</v>
      </c>
      <c r="D20" s="30">
        <v>15919010408</v>
      </c>
      <c r="E20" s="34" t="s">
        <v>33</v>
      </c>
      <c r="F20" s="30" t="s">
        <v>34</v>
      </c>
    </row>
    <row r="21" s="26" customFormat="1" ht="13.5" spans="1:6">
      <c r="A21" s="30">
        <v>19</v>
      </c>
      <c r="B21" s="30" t="s">
        <v>35</v>
      </c>
      <c r="C21" s="30">
        <v>1940340247</v>
      </c>
      <c r="D21" s="30">
        <v>13664900514</v>
      </c>
      <c r="E21" s="34" t="s">
        <v>33</v>
      </c>
      <c r="F21" s="30"/>
    </row>
    <row r="22" s="26" customFormat="1" ht="13.5" spans="1:6">
      <c r="A22" s="30">
        <v>20</v>
      </c>
      <c r="B22" s="30" t="s">
        <v>36</v>
      </c>
      <c r="C22" s="30">
        <v>1940340324</v>
      </c>
      <c r="D22" s="30">
        <v>13623017225</v>
      </c>
      <c r="E22" s="34" t="s">
        <v>37</v>
      </c>
      <c r="F22" s="30"/>
    </row>
    <row r="23" s="26" customFormat="1" ht="13.5" spans="1:6">
      <c r="A23" s="30">
        <v>21</v>
      </c>
      <c r="B23" s="30" t="s">
        <v>38</v>
      </c>
      <c r="C23" s="30">
        <v>1940340330</v>
      </c>
      <c r="D23" s="30">
        <v>13112614999</v>
      </c>
      <c r="E23" s="34" t="s">
        <v>37</v>
      </c>
      <c r="F23" s="30"/>
    </row>
    <row r="24" s="26" customFormat="1" ht="13.5" spans="1:6">
      <c r="A24" s="30">
        <v>22</v>
      </c>
      <c r="B24" s="30" t="s">
        <v>39</v>
      </c>
      <c r="C24" s="30">
        <v>1940340304</v>
      </c>
      <c r="D24" s="30">
        <v>13750544194</v>
      </c>
      <c r="E24" s="34" t="s">
        <v>37</v>
      </c>
      <c r="F24" s="30"/>
    </row>
    <row r="25" s="26" customFormat="1" ht="13.5" spans="1:6">
      <c r="A25" s="30">
        <v>23</v>
      </c>
      <c r="B25" s="30" t="s">
        <v>40</v>
      </c>
      <c r="C25" s="30">
        <v>1940340337</v>
      </c>
      <c r="D25" s="30">
        <v>13825467996</v>
      </c>
      <c r="E25" s="34" t="s">
        <v>37</v>
      </c>
      <c r="F25" s="30" t="s">
        <v>41</v>
      </c>
    </row>
    <row r="26" s="26" customFormat="1" ht="13.5" spans="1:6">
      <c r="A26" s="30">
        <v>24</v>
      </c>
      <c r="B26" s="30" t="s">
        <v>42</v>
      </c>
      <c r="C26" s="30">
        <v>1940340343</v>
      </c>
      <c r="D26" s="30">
        <v>13642337339</v>
      </c>
      <c r="E26" s="34" t="s">
        <v>37</v>
      </c>
      <c r="F26" s="30"/>
    </row>
    <row r="27" s="26" customFormat="1" ht="13.5" spans="1:6">
      <c r="A27" s="30">
        <v>25</v>
      </c>
      <c r="B27" s="30" t="s">
        <v>43</v>
      </c>
      <c r="C27" s="30">
        <v>1940340349</v>
      </c>
      <c r="D27" s="30">
        <v>17348183831</v>
      </c>
      <c r="E27" s="34" t="s">
        <v>37</v>
      </c>
      <c r="F27" s="30"/>
    </row>
    <row r="28" s="26" customFormat="1" ht="13.5" spans="1:6">
      <c r="A28" s="30">
        <v>26</v>
      </c>
      <c r="B28" s="30" t="s">
        <v>44</v>
      </c>
      <c r="C28" s="30">
        <v>1940340353</v>
      </c>
      <c r="D28" s="30">
        <v>15357438068</v>
      </c>
      <c r="E28" s="34" t="s">
        <v>37</v>
      </c>
      <c r="F28" s="30"/>
    </row>
    <row r="29" s="26" customFormat="1" ht="13.5" spans="1:6">
      <c r="A29" s="30">
        <v>27</v>
      </c>
      <c r="B29" s="30" t="s">
        <v>45</v>
      </c>
      <c r="C29" s="30">
        <v>1940340334</v>
      </c>
      <c r="D29" s="30">
        <v>15766702079</v>
      </c>
      <c r="E29" s="34" t="s">
        <v>37</v>
      </c>
      <c r="F29" s="30"/>
    </row>
    <row r="30" s="26" customFormat="1" ht="27" spans="1:6">
      <c r="A30" s="30">
        <v>28</v>
      </c>
      <c r="B30" s="30" t="s">
        <v>46</v>
      </c>
      <c r="C30" s="30">
        <v>1940341141</v>
      </c>
      <c r="D30" s="30">
        <v>18476606860</v>
      </c>
      <c r="E30" s="35" t="s">
        <v>47</v>
      </c>
      <c r="F30" s="30" t="s">
        <v>48</v>
      </c>
    </row>
    <row r="31" s="26" customFormat="1" ht="27" spans="1:6">
      <c r="A31" s="30">
        <v>29</v>
      </c>
      <c r="B31" s="30" t="s">
        <v>49</v>
      </c>
      <c r="C31" s="30">
        <v>1940341131</v>
      </c>
      <c r="D31" s="30">
        <v>15018783785</v>
      </c>
      <c r="E31" s="35" t="s">
        <v>47</v>
      </c>
      <c r="F31" s="30"/>
    </row>
    <row r="32" s="26" customFormat="1" ht="27" spans="1:6">
      <c r="A32" s="30">
        <v>30</v>
      </c>
      <c r="B32" s="30" t="s">
        <v>50</v>
      </c>
      <c r="C32" s="30">
        <v>1940341140</v>
      </c>
      <c r="D32" s="30">
        <v>15975488549</v>
      </c>
      <c r="E32" s="35" t="s">
        <v>47</v>
      </c>
      <c r="F32" s="30"/>
    </row>
    <row r="33" s="26" customFormat="1" ht="27" spans="1:6">
      <c r="A33" s="30">
        <v>31</v>
      </c>
      <c r="B33" s="35" t="s">
        <v>51</v>
      </c>
      <c r="C33" s="35">
        <v>1940341222</v>
      </c>
      <c r="D33" s="35">
        <v>18933285764</v>
      </c>
      <c r="E33" s="35" t="s">
        <v>52</v>
      </c>
      <c r="F33" s="30"/>
    </row>
    <row r="34" s="26" customFormat="1" ht="27" spans="1:6">
      <c r="A34" s="30">
        <v>32</v>
      </c>
      <c r="B34" s="35" t="s">
        <v>53</v>
      </c>
      <c r="C34" s="35">
        <v>1940341256</v>
      </c>
      <c r="D34" s="35">
        <v>15625198510</v>
      </c>
      <c r="E34" s="35" t="s">
        <v>52</v>
      </c>
      <c r="F34" s="30"/>
    </row>
    <row r="35" s="26" customFormat="1" ht="27" spans="1:6">
      <c r="A35" s="30">
        <v>33</v>
      </c>
      <c r="B35" s="35" t="s">
        <v>54</v>
      </c>
      <c r="C35" s="35">
        <v>1940341240</v>
      </c>
      <c r="D35" s="35">
        <v>18811811336</v>
      </c>
      <c r="E35" s="35" t="s">
        <v>52</v>
      </c>
      <c r="F35" s="30"/>
    </row>
    <row r="36" s="26" customFormat="1" ht="27" spans="1:6">
      <c r="A36" s="30">
        <v>34</v>
      </c>
      <c r="B36" s="30" t="s">
        <v>55</v>
      </c>
      <c r="C36" s="30">
        <v>1940341328</v>
      </c>
      <c r="D36" s="30">
        <v>13326487227</v>
      </c>
      <c r="E36" s="35" t="s">
        <v>56</v>
      </c>
      <c r="F36" s="30" t="s">
        <v>57</v>
      </c>
    </row>
    <row r="37" s="26" customFormat="1" ht="27" spans="1:6">
      <c r="A37" s="30">
        <v>35</v>
      </c>
      <c r="B37" s="30" t="s">
        <v>58</v>
      </c>
      <c r="C37" s="30">
        <v>1940341320</v>
      </c>
      <c r="D37" s="30">
        <v>18998430069</v>
      </c>
      <c r="E37" s="35" t="s">
        <v>56</v>
      </c>
      <c r="F37" s="30"/>
    </row>
    <row r="38" s="26" customFormat="1" ht="27" spans="1:6">
      <c r="A38" s="30">
        <v>36</v>
      </c>
      <c r="B38" s="30" t="s">
        <v>59</v>
      </c>
      <c r="C38" s="30">
        <v>1940341335</v>
      </c>
      <c r="D38" s="30">
        <v>13246901208</v>
      </c>
      <c r="E38" s="35" t="s">
        <v>56</v>
      </c>
      <c r="F38" s="30"/>
    </row>
    <row r="39" s="26" customFormat="1" ht="27" spans="1:6">
      <c r="A39" s="30">
        <v>37</v>
      </c>
      <c r="B39" s="30" t="s">
        <v>60</v>
      </c>
      <c r="C39" s="30">
        <v>1940341305</v>
      </c>
      <c r="D39" s="30">
        <v>18219136277</v>
      </c>
      <c r="E39" s="35" t="s">
        <v>56</v>
      </c>
      <c r="F39" s="30"/>
    </row>
    <row r="40" s="26" customFormat="1" ht="27" spans="1:6">
      <c r="A40" s="30">
        <v>38</v>
      </c>
      <c r="B40" s="30" t="s">
        <v>61</v>
      </c>
      <c r="C40" s="30">
        <v>1940341333</v>
      </c>
      <c r="D40" s="30">
        <v>13129294960</v>
      </c>
      <c r="E40" s="35" t="s">
        <v>56</v>
      </c>
      <c r="F40" s="30"/>
    </row>
    <row r="41" s="26" customFormat="1" ht="27" spans="1:6">
      <c r="A41" s="30">
        <v>39</v>
      </c>
      <c r="B41" s="30" t="s">
        <v>62</v>
      </c>
      <c r="C41" s="30">
        <v>1940341316</v>
      </c>
      <c r="D41" s="30">
        <v>13430033773</v>
      </c>
      <c r="E41" s="35" t="s">
        <v>56</v>
      </c>
      <c r="F41" s="30"/>
    </row>
    <row r="42" s="26" customFormat="1" ht="27" spans="1:6">
      <c r="A42" s="30">
        <v>40</v>
      </c>
      <c r="B42" s="30" t="s">
        <v>63</v>
      </c>
      <c r="C42" s="30">
        <v>1940341350</v>
      </c>
      <c r="D42" s="30">
        <v>15571632759</v>
      </c>
      <c r="E42" s="35" t="s">
        <v>56</v>
      </c>
      <c r="F42" s="30" t="s">
        <v>64</v>
      </c>
    </row>
    <row r="43" s="26" customFormat="1" ht="27" spans="1:6">
      <c r="A43" s="30">
        <v>41</v>
      </c>
      <c r="B43" s="30" t="s">
        <v>65</v>
      </c>
      <c r="C43" s="30">
        <v>1940341361</v>
      </c>
      <c r="D43" s="30">
        <v>13774081195</v>
      </c>
      <c r="E43" s="35" t="s">
        <v>56</v>
      </c>
      <c r="F43" s="30"/>
    </row>
    <row r="44" s="26" customFormat="1" ht="27" spans="1:6">
      <c r="A44" s="30">
        <v>42</v>
      </c>
      <c r="B44" s="35" t="s">
        <v>66</v>
      </c>
      <c r="C44" s="30">
        <v>1940341423</v>
      </c>
      <c r="D44" s="30">
        <v>16681465725</v>
      </c>
      <c r="E44" s="35" t="s">
        <v>67</v>
      </c>
      <c r="F44" s="30"/>
    </row>
    <row r="45" s="26" customFormat="1" ht="27" spans="1:6">
      <c r="A45" s="30">
        <v>43</v>
      </c>
      <c r="B45" s="35" t="s">
        <v>68</v>
      </c>
      <c r="C45" s="30">
        <v>1940341401</v>
      </c>
      <c r="D45" s="30">
        <v>18823120986</v>
      </c>
      <c r="E45" s="35" t="s">
        <v>67</v>
      </c>
      <c r="F45" s="30"/>
    </row>
    <row r="46" s="26" customFormat="1" ht="27" spans="1:6">
      <c r="A46" s="30">
        <v>44</v>
      </c>
      <c r="B46" s="35" t="s">
        <v>69</v>
      </c>
      <c r="C46" s="30">
        <v>1940341422</v>
      </c>
      <c r="D46" s="30">
        <v>19854465793</v>
      </c>
      <c r="E46" s="35" t="s">
        <v>67</v>
      </c>
      <c r="F46" s="30"/>
    </row>
    <row r="47" s="26" customFormat="1" ht="27" spans="1:6">
      <c r="A47" s="30">
        <v>45</v>
      </c>
      <c r="B47" s="35" t="s">
        <v>70</v>
      </c>
      <c r="C47" s="30">
        <v>1940341449</v>
      </c>
      <c r="D47" s="30">
        <v>19854466485</v>
      </c>
      <c r="E47" s="35" t="s">
        <v>67</v>
      </c>
      <c r="F47" s="30"/>
    </row>
  </sheetData>
  <mergeCells count="9">
    <mergeCell ref="A1:E1"/>
    <mergeCell ref="F3:F7"/>
    <mergeCell ref="F8:F13"/>
    <mergeCell ref="F14:F19"/>
    <mergeCell ref="F20:F24"/>
    <mergeCell ref="F25:F29"/>
    <mergeCell ref="F30:F35"/>
    <mergeCell ref="F36:F41"/>
    <mergeCell ref="F42:F4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workbookViewId="0">
      <selection activeCell="M10" sqref="M10"/>
    </sheetView>
  </sheetViews>
  <sheetFormatPr defaultColWidth="9.14285714285714" defaultRowHeight="12.75" outlineLevelCol="7"/>
  <cols>
    <col min="2" max="2" width="8.21904761904762" customWidth="1"/>
    <col min="3" max="3" width="16.1142857142857" customWidth="1"/>
    <col min="4" max="4" width="10.8857142857143" customWidth="1"/>
    <col min="5" max="6" width="15.552380952381" customWidth="1"/>
  </cols>
  <sheetData>
    <row r="1" ht="35" customHeight="1" spans="1:8">
      <c r="A1" s="16" t="s">
        <v>71</v>
      </c>
      <c r="B1" s="16"/>
      <c r="C1" s="16"/>
      <c r="D1" s="16"/>
      <c r="E1" s="16"/>
      <c r="F1" s="16"/>
      <c r="G1" s="16"/>
      <c r="H1" s="17"/>
    </row>
    <row r="2" ht="25" customHeight="1" spans="1:7">
      <c r="A2" s="18" t="s">
        <v>1</v>
      </c>
      <c r="B2" s="18" t="s">
        <v>2</v>
      </c>
      <c r="C2" s="18" t="s">
        <v>3</v>
      </c>
      <c r="D2" s="18" t="s">
        <v>72</v>
      </c>
      <c r="E2" s="18" t="s">
        <v>73</v>
      </c>
      <c r="F2" s="18" t="s">
        <v>74</v>
      </c>
      <c r="G2" s="18" t="s">
        <v>75</v>
      </c>
    </row>
    <row r="3" spans="1:7">
      <c r="A3" s="19">
        <v>1</v>
      </c>
      <c r="B3" s="20" t="s">
        <v>70</v>
      </c>
      <c r="C3" s="19">
        <v>1940341449</v>
      </c>
      <c r="D3" s="21">
        <v>3.83</v>
      </c>
      <c r="E3" s="20" t="s">
        <v>76</v>
      </c>
      <c r="F3" s="20" t="s">
        <v>77</v>
      </c>
      <c r="G3" s="20"/>
    </row>
    <row r="4" spans="1:7">
      <c r="A4" s="19">
        <v>2</v>
      </c>
      <c r="B4" s="20" t="s">
        <v>32</v>
      </c>
      <c r="C4" s="19">
        <v>1940340242</v>
      </c>
      <c r="D4" s="21">
        <v>3.69</v>
      </c>
      <c r="E4" s="20" t="s">
        <v>76</v>
      </c>
      <c r="F4" s="20" t="s">
        <v>77</v>
      </c>
      <c r="G4" s="20"/>
    </row>
    <row r="5" spans="1:7">
      <c r="A5" s="19">
        <v>3</v>
      </c>
      <c r="B5" s="20" t="s">
        <v>63</v>
      </c>
      <c r="C5" s="19">
        <v>1940341350</v>
      </c>
      <c r="D5" s="21">
        <v>3.69</v>
      </c>
      <c r="E5" s="20" t="s">
        <v>76</v>
      </c>
      <c r="F5" s="20" t="s">
        <v>77</v>
      </c>
      <c r="G5" s="20"/>
    </row>
    <row r="6" spans="1:7">
      <c r="A6" s="19">
        <v>4</v>
      </c>
      <c r="B6" s="20" t="s">
        <v>69</v>
      </c>
      <c r="C6" s="19">
        <v>1940341422</v>
      </c>
      <c r="D6" s="21">
        <v>3.58</v>
      </c>
      <c r="E6" s="20" t="s">
        <v>77</v>
      </c>
      <c r="F6" s="20" t="s">
        <v>76</v>
      </c>
      <c r="G6" s="20"/>
    </row>
    <row r="7" spans="1:7">
      <c r="A7" s="19">
        <v>5</v>
      </c>
      <c r="B7" s="20" t="s">
        <v>60</v>
      </c>
      <c r="C7" s="19">
        <v>1940341305</v>
      </c>
      <c r="D7" s="21">
        <v>3.51</v>
      </c>
      <c r="E7" s="20" t="s">
        <v>76</v>
      </c>
      <c r="F7" s="20" t="s">
        <v>77</v>
      </c>
      <c r="G7" s="20"/>
    </row>
    <row r="8" spans="1:7">
      <c r="A8" s="19">
        <v>6</v>
      </c>
      <c r="B8" s="20" t="s">
        <v>15</v>
      </c>
      <c r="C8" s="19">
        <v>1940325128</v>
      </c>
      <c r="D8" s="21">
        <v>3.5</v>
      </c>
      <c r="E8" s="20" t="s">
        <v>76</v>
      </c>
      <c r="F8" s="20" t="s">
        <v>77</v>
      </c>
      <c r="G8" s="20"/>
    </row>
    <row r="9" spans="1:7">
      <c r="A9" s="19">
        <v>7</v>
      </c>
      <c r="B9" s="20" t="s">
        <v>58</v>
      </c>
      <c r="C9" s="19">
        <v>1940341320</v>
      </c>
      <c r="D9" s="21">
        <v>3.5</v>
      </c>
      <c r="E9" s="20" t="s">
        <v>76</v>
      </c>
      <c r="F9" s="20" t="s">
        <v>77</v>
      </c>
      <c r="G9" s="20"/>
    </row>
    <row r="10" spans="1:7">
      <c r="A10" s="19">
        <v>8</v>
      </c>
      <c r="B10" s="20" t="s">
        <v>12</v>
      </c>
      <c r="C10" s="19">
        <v>1940324109</v>
      </c>
      <c r="D10" s="21">
        <v>3.49</v>
      </c>
      <c r="E10" s="20" t="s">
        <v>77</v>
      </c>
      <c r="F10" s="20" t="s">
        <v>76</v>
      </c>
      <c r="G10" s="20"/>
    </row>
    <row r="11" spans="1:7">
      <c r="A11" s="19">
        <v>9</v>
      </c>
      <c r="B11" s="20" t="s">
        <v>22</v>
      </c>
      <c r="C11" s="19">
        <v>1940325218</v>
      </c>
      <c r="D11" s="21">
        <v>3.48</v>
      </c>
      <c r="E11" s="20" t="s">
        <v>76</v>
      </c>
      <c r="F11" s="20" t="s">
        <v>77</v>
      </c>
      <c r="G11" s="20"/>
    </row>
    <row r="12" spans="1:7">
      <c r="A12" s="19">
        <v>10</v>
      </c>
      <c r="B12" s="20" t="s">
        <v>50</v>
      </c>
      <c r="C12" s="19">
        <v>1940341140</v>
      </c>
      <c r="D12" s="21">
        <v>3.48</v>
      </c>
      <c r="E12" s="20" t="s">
        <v>76</v>
      </c>
      <c r="F12" s="20" t="s">
        <v>77</v>
      </c>
      <c r="G12" s="20"/>
    </row>
    <row r="13" ht="13" customHeight="1" spans="1:7">
      <c r="A13" s="19">
        <v>11</v>
      </c>
      <c r="B13" s="20" t="s">
        <v>38</v>
      </c>
      <c r="C13" s="19">
        <v>1940340330</v>
      </c>
      <c r="D13" s="21">
        <v>3.46</v>
      </c>
      <c r="E13" s="20" t="s">
        <v>76</v>
      </c>
      <c r="F13" s="20" t="s">
        <v>77</v>
      </c>
      <c r="G13" s="20"/>
    </row>
    <row r="14" spans="1:7">
      <c r="A14" s="19">
        <v>12</v>
      </c>
      <c r="B14" s="20" t="s">
        <v>53</v>
      </c>
      <c r="C14" s="19">
        <v>1940341256</v>
      </c>
      <c r="D14" s="21">
        <v>3.44</v>
      </c>
      <c r="E14" s="20" t="s">
        <v>77</v>
      </c>
      <c r="F14" s="20" t="s">
        <v>76</v>
      </c>
      <c r="G14" s="20"/>
    </row>
    <row r="15" spans="1:7">
      <c r="A15" s="19">
        <v>13</v>
      </c>
      <c r="B15" s="20" t="s">
        <v>42</v>
      </c>
      <c r="C15" s="19">
        <v>1940340343</v>
      </c>
      <c r="D15" s="21">
        <v>3.44</v>
      </c>
      <c r="E15" s="20" t="s">
        <v>76</v>
      </c>
      <c r="F15" s="20" t="s">
        <v>77</v>
      </c>
      <c r="G15" s="20"/>
    </row>
    <row r="16" spans="1:7">
      <c r="A16" s="19">
        <v>14</v>
      </c>
      <c r="B16" s="20" t="s">
        <v>44</v>
      </c>
      <c r="C16" s="19">
        <v>1940340353</v>
      </c>
      <c r="D16" s="21">
        <v>3.4</v>
      </c>
      <c r="E16" s="20" t="s">
        <v>76</v>
      </c>
      <c r="F16" s="20" t="s">
        <v>77</v>
      </c>
      <c r="G16" s="20"/>
    </row>
    <row r="17" spans="1:7">
      <c r="A17" s="19">
        <v>15</v>
      </c>
      <c r="B17" s="20" t="s">
        <v>10</v>
      </c>
      <c r="C17" s="19">
        <v>1940324121</v>
      </c>
      <c r="D17" s="21">
        <v>3.4</v>
      </c>
      <c r="E17" s="20" t="s">
        <v>77</v>
      </c>
      <c r="F17" s="20" t="s">
        <v>76</v>
      </c>
      <c r="G17" s="20"/>
    </row>
    <row r="18" spans="1:7">
      <c r="A18" s="19">
        <v>16</v>
      </c>
      <c r="B18" s="20" t="s">
        <v>20</v>
      </c>
      <c r="C18" s="19">
        <v>1940325221</v>
      </c>
      <c r="D18" s="21">
        <v>3.39</v>
      </c>
      <c r="E18" s="20" t="s">
        <v>76</v>
      </c>
      <c r="F18" s="20" t="s">
        <v>77</v>
      </c>
      <c r="G18" s="20"/>
    </row>
    <row r="19" spans="1:7">
      <c r="A19" s="19">
        <v>45</v>
      </c>
      <c r="B19" s="20" t="s">
        <v>7</v>
      </c>
      <c r="C19" s="20">
        <v>1940323123</v>
      </c>
      <c r="D19" s="22">
        <v>3.36</v>
      </c>
      <c r="E19" s="23" t="s">
        <v>76</v>
      </c>
      <c r="F19" s="20" t="s">
        <v>77</v>
      </c>
      <c r="G19" s="20"/>
    </row>
    <row r="20" spans="1:7">
      <c r="A20" s="19">
        <v>17</v>
      </c>
      <c r="B20" s="20" t="s">
        <v>39</v>
      </c>
      <c r="C20" s="19">
        <v>1940340384</v>
      </c>
      <c r="D20" s="21">
        <v>3.32</v>
      </c>
      <c r="E20" s="20" t="s">
        <v>76</v>
      </c>
      <c r="F20" s="20" t="s">
        <v>77</v>
      </c>
      <c r="G20" s="20"/>
    </row>
    <row r="21" spans="1:7">
      <c r="A21" s="19">
        <v>21</v>
      </c>
      <c r="B21" s="20" t="s">
        <v>45</v>
      </c>
      <c r="C21" s="19">
        <v>1940340334</v>
      </c>
      <c r="D21" s="21">
        <v>3.32</v>
      </c>
      <c r="E21" s="20" t="s">
        <v>76</v>
      </c>
      <c r="F21" s="20" t="s">
        <v>77</v>
      </c>
      <c r="G21" s="20"/>
    </row>
    <row r="22" spans="1:7">
      <c r="A22" s="19">
        <v>18</v>
      </c>
      <c r="B22" s="20" t="s">
        <v>62</v>
      </c>
      <c r="C22" s="19">
        <v>1940341316</v>
      </c>
      <c r="D22" s="21">
        <v>3.29</v>
      </c>
      <c r="E22" s="20" t="s">
        <v>76</v>
      </c>
      <c r="F22" s="20" t="s">
        <v>77</v>
      </c>
      <c r="G22" s="20"/>
    </row>
    <row r="23" spans="1:7">
      <c r="A23" s="19">
        <v>19</v>
      </c>
      <c r="B23" s="20" t="s">
        <v>13</v>
      </c>
      <c r="C23" s="19">
        <v>1940324133</v>
      </c>
      <c r="D23" s="21">
        <v>3.29</v>
      </c>
      <c r="E23" s="20" t="s">
        <v>77</v>
      </c>
      <c r="F23" s="20" t="s">
        <v>76</v>
      </c>
      <c r="G23" s="20"/>
    </row>
    <row r="24" spans="1:7">
      <c r="A24" s="19">
        <v>20</v>
      </c>
      <c r="B24" s="20" t="s">
        <v>55</v>
      </c>
      <c r="C24" s="19">
        <v>1940341328</v>
      </c>
      <c r="D24" s="21">
        <v>3.28</v>
      </c>
      <c r="E24" s="20" t="s">
        <v>77</v>
      </c>
      <c r="F24" s="20" t="s">
        <v>76</v>
      </c>
      <c r="G24" s="20"/>
    </row>
    <row r="25" spans="1:7">
      <c r="A25" s="19">
        <v>22</v>
      </c>
      <c r="B25" s="20" t="s">
        <v>40</v>
      </c>
      <c r="C25" s="19">
        <v>1940340337</v>
      </c>
      <c r="D25" s="21">
        <v>3.25</v>
      </c>
      <c r="E25" s="20" t="s">
        <v>76</v>
      </c>
      <c r="F25" s="20" t="s">
        <v>77</v>
      </c>
      <c r="G25" s="20"/>
    </row>
    <row r="26" spans="1:7">
      <c r="A26" s="19">
        <v>23</v>
      </c>
      <c r="B26" s="20" t="s">
        <v>68</v>
      </c>
      <c r="C26" s="19">
        <v>1940341401</v>
      </c>
      <c r="D26" s="21">
        <v>3.23</v>
      </c>
      <c r="E26" s="20" t="s">
        <v>76</v>
      </c>
      <c r="F26" s="20" t="s">
        <v>77</v>
      </c>
      <c r="G26" s="20"/>
    </row>
    <row r="27" spans="1:7">
      <c r="A27" s="19">
        <v>24</v>
      </c>
      <c r="B27" s="20" t="s">
        <v>49</v>
      </c>
      <c r="C27" s="19">
        <v>1940341131</v>
      </c>
      <c r="D27" s="21">
        <v>3.21</v>
      </c>
      <c r="E27" s="20" t="s">
        <v>76</v>
      </c>
      <c r="F27" s="20" t="s">
        <v>77</v>
      </c>
      <c r="G27" s="20"/>
    </row>
    <row r="28" spans="1:7">
      <c r="A28" s="19">
        <v>25</v>
      </c>
      <c r="B28" s="20" t="s">
        <v>30</v>
      </c>
      <c r="C28" s="19">
        <v>1940340117</v>
      </c>
      <c r="D28" s="21">
        <v>3.15</v>
      </c>
      <c r="E28" s="20" t="s">
        <v>77</v>
      </c>
      <c r="F28" s="20" t="s">
        <v>76</v>
      </c>
      <c r="G28" s="20"/>
    </row>
    <row r="29" spans="1:7">
      <c r="A29" s="19">
        <v>26</v>
      </c>
      <c r="B29" s="20" t="s">
        <v>43</v>
      </c>
      <c r="C29" s="19">
        <v>1940340349</v>
      </c>
      <c r="D29" s="21">
        <v>3.13</v>
      </c>
      <c r="E29" s="20" t="s">
        <v>76</v>
      </c>
      <c r="F29" s="20" t="s">
        <v>77</v>
      </c>
      <c r="G29" s="20"/>
    </row>
    <row r="30" spans="1:7">
      <c r="A30" s="19">
        <v>27</v>
      </c>
      <c r="B30" s="20" t="s">
        <v>54</v>
      </c>
      <c r="C30" s="19">
        <v>1940341240</v>
      </c>
      <c r="D30" s="21">
        <v>3.1</v>
      </c>
      <c r="E30" s="20" t="s">
        <v>77</v>
      </c>
      <c r="F30" s="20" t="s">
        <v>76</v>
      </c>
      <c r="G30" s="20"/>
    </row>
    <row r="31" spans="1:7">
      <c r="A31" s="19">
        <v>28</v>
      </c>
      <c r="B31" s="20" t="s">
        <v>29</v>
      </c>
      <c r="C31" s="19">
        <v>1940340114</v>
      </c>
      <c r="D31" s="21">
        <v>3.09</v>
      </c>
      <c r="E31" s="20" t="s">
        <v>76</v>
      </c>
      <c r="F31" s="20" t="s">
        <v>77</v>
      </c>
      <c r="G31" s="20"/>
    </row>
    <row r="32" spans="1:7">
      <c r="A32" s="19">
        <v>29</v>
      </c>
      <c r="B32" s="20" t="s">
        <v>23</v>
      </c>
      <c r="C32" s="19">
        <v>1940325226</v>
      </c>
      <c r="D32" s="21">
        <v>3.09</v>
      </c>
      <c r="E32" s="20" t="s">
        <v>77</v>
      </c>
      <c r="F32" s="20" t="s">
        <v>76</v>
      </c>
      <c r="G32" s="20"/>
    </row>
    <row r="33" spans="1:7">
      <c r="A33" s="19">
        <v>30</v>
      </c>
      <c r="B33" s="20" t="s">
        <v>24</v>
      </c>
      <c r="C33" s="19">
        <v>1940340103</v>
      </c>
      <c r="D33" s="21">
        <v>3.04</v>
      </c>
      <c r="E33" s="20" t="s">
        <v>76</v>
      </c>
      <c r="F33" s="20" t="s">
        <v>77</v>
      </c>
      <c r="G33" s="20"/>
    </row>
    <row r="34" spans="1:7">
      <c r="A34" s="19">
        <v>31</v>
      </c>
      <c r="B34" s="20" t="s">
        <v>51</v>
      </c>
      <c r="C34" s="19">
        <v>1940341222</v>
      </c>
      <c r="D34" s="21">
        <v>3.04</v>
      </c>
      <c r="E34" s="20" t="s">
        <v>77</v>
      </c>
      <c r="F34" s="20" t="s">
        <v>76</v>
      </c>
      <c r="G34" s="20"/>
    </row>
    <row r="35" spans="1:7">
      <c r="A35" s="19">
        <v>32</v>
      </c>
      <c r="B35" s="20" t="s">
        <v>31</v>
      </c>
      <c r="C35" s="19">
        <v>1940340145</v>
      </c>
      <c r="D35" s="21">
        <v>3.04</v>
      </c>
      <c r="E35" s="20" t="s">
        <v>76</v>
      </c>
      <c r="F35" s="20" t="s">
        <v>77</v>
      </c>
      <c r="G35" s="20"/>
    </row>
    <row r="36" spans="1:7">
      <c r="A36" s="19">
        <v>44</v>
      </c>
      <c r="B36" s="20" t="s">
        <v>27</v>
      </c>
      <c r="C36" s="24">
        <v>1940340151</v>
      </c>
      <c r="D36" s="25">
        <v>3.04</v>
      </c>
      <c r="E36" s="23" t="s">
        <v>76</v>
      </c>
      <c r="F36" s="20" t="s">
        <v>77</v>
      </c>
      <c r="G36" s="20"/>
    </row>
    <row r="37" spans="1:7">
      <c r="A37" s="19">
        <v>33</v>
      </c>
      <c r="B37" s="20" t="s">
        <v>35</v>
      </c>
      <c r="C37" s="19">
        <v>1940340247</v>
      </c>
      <c r="D37" s="21">
        <v>3.01</v>
      </c>
      <c r="E37" s="20" t="s">
        <v>77</v>
      </c>
      <c r="F37" s="20" t="s">
        <v>76</v>
      </c>
      <c r="G37" s="20"/>
    </row>
    <row r="38" spans="1:7">
      <c r="A38" s="19">
        <v>34</v>
      </c>
      <c r="B38" s="20" t="s">
        <v>59</v>
      </c>
      <c r="C38" s="19">
        <v>1940341335</v>
      </c>
      <c r="D38" s="21">
        <v>2.98</v>
      </c>
      <c r="E38" s="20" t="s">
        <v>77</v>
      </c>
      <c r="F38" s="20" t="s">
        <v>76</v>
      </c>
      <c r="G38" s="20"/>
    </row>
    <row r="39" spans="1:7">
      <c r="A39" s="19">
        <v>35</v>
      </c>
      <c r="B39" s="20" t="s">
        <v>66</v>
      </c>
      <c r="C39" s="19">
        <v>1940341423</v>
      </c>
      <c r="D39" s="21">
        <v>2.98</v>
      </c>
      <c r="E39" s="20" t="s">
        <v>77</v>
      </c>
      <c r="F39" s="20" t="s">
        <v>76</v>
      </c>
      <c r="G39" s="20"/>
    </row>
    <row r="40" spans="1:7">
      <c r="A40" s="19">
        <v>36</v>
      </c>
      <c r="B40" s="20" t="s">
        <v>65</v>
      </c>
      <c r="C40" s="19">
        <v>1940341361</v>
      </c>
      <c r="D40" s="21">
        <v>2.98</v>
      </c>
      <c r="E40" s="20" t="s">
        <v>77</v>
      </c>
      <c r="F40" s="20" t="s">
        <v>76</v>
      </c>
      <c r="G40" s="20"/>
    </row>
    <row r="41" spans="1:7">
      <c r="A41" s="19">
        <v>37</v>
      </c>
      <c r="B41" s="20" t="s">
        <v>19</v>
      </c>
      <c r="C41" s="19">
        <v>1940325104</v>
      </c>
      <c r="D41" s="21">
        <v>2.97</v>
      </c>
      <c r="E41" s="20" t="s">
        <v>76</v>
      </c>
      <c r="F41" s="20" t="s">
        <v>77</v>
      </c>
      <c r="G41" s="20"/>
    </row>
    <row r="42" spans="1:7">
      <c r="A42" s="19">
        <v>38</v>
      </c>
      <c r="B42" s="20" t="s">
        <v>18</v>
      </c>
      <c r="C42" s="19">
        <v>1940325132</v>
      </c>
      <c r="D42" s="21">
        <v>2.96</v>
      </c>
      <c r="E42" s="20" t="s">
        <v>76</v>
      </c>
      <c r="F42" s="20" t="s">
        <v>77</v>
      </c>
      <c r="G42" s="20"/>
    </row>
    <row r="43" spans="1:7">
      <c r="A43" s="19">
        <v>39</v>
      </c>
      <c r="B43" s="20" t="s">
        <v>28</v>
      </c>
      <c r="C43" s="19">
        <v>1940340116</v>
      </c>
      <c r="D43" s="21">
        <v>2.95</v>
      </c>
      <c r="E43" s="20" t="s">
        <v>76</v>
      </c>
      <c r="F43" s="20" t="s">
        <v>77</v>
      </c>
      <c r="G43" s="20"/>
    </row>
    <row r="44" spans="1:7">
      <c r="A44" s="19">
        <v>40</v>
      </c>
      <c r="B44" s="20" t="s">
        <v>36</v>
      </c>
      <c r="C44" s="19">
        <v>1940340324</v>
      </c>
      <c r="D44" s="21">
        <v>2.94</v>
      </c>
      <c r="E44" s="20" t="s">
        <v>76</v>
      </c>
      <c r="F44" s="20" t="s">
        <v>77</v>
      </c>
      <c r="G44" s="20"/>
    </row>
    <row r="45" spans="1:7">
      <c r="A45" s="19">
        <v>41</v>
      </c>
      <c r="B45" s="20" t="s">
        <v>46</v>
      </c>
      <c r="C45" s="19">
        <v>1940341141</v>
      </c>
      <c r="D45" s="21">
        <v>2.86</v>
      </c>
      <c r="E45" s="20" t="s">
        <v>77</v>
      </c>
      <c r="F45" s="20" t="s">
        <v>76</v>
      </c>
      <c r="G45" s="20"/>
    </row>
    <row r="46" spans="1:7">
      <c r="A46" s="19">
        <v>42</v>
      </c>
      <c r="B46" s="20" t="s">
        <v>61</v>
      </c>
      <c r="C46" s="19">
        <v>1940341333</v>
      </c>
      <c r="D46" s="21">
        <v>2.78</v>
      </c>
      <c r="E46" s="20" t="s">
        <v>76</v>
      </c>
      <c r="F46" s="20" t="s">
        <v>77</v>
      </c>
      <c r="G46" s="20"/>
    </row>
    <row r="47" spans="1:7">
      <c r="A47" s="19">
        <v>43</v>
      </c>
      <c r="B47" s="20" t="s">
        <v>14</v>
      </c>
      <c r="C47" s="19">
        <v>1940324137</v>
      </c>
      <c r="D47" s="21">
        <v>2.67</v>
      </c>
      <c r="E47" s="20" t="s">
        <v>77</v>
      </c>
      <c r="F47" s="20" t="s">
        <v>76</v>
      </c>
      <c r="G47" s="20"/>
    </row>
  </sheetData>
  <mergeCells count="1">
    <mergeCell ref="A1:G1"/>
  </mergeCells>
  <conditionalFormatting sqref="A2">
    <cfRule type="duplicateValues" dxfId="0" priority="3"/>
  </conditionalFormatting>
  <conditionalFormatting sqref="B2 B48:B1048576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L18" sqref="L18"/>
    </sheetView>
  </sheetViews>
  <sheetFormatPr defaultColWidth="10.2857142857143" defaultRowHeight="13.5" outlineLevelCol="6"/>
  <cols>
    <col min="1" max="1" width="10.2857142857143" style="6"/>
    <col min="2" max="2" width="16" style="6" customWidth="1"/>
    <col min="3" max="3" width="17.4285714285714" style="6" customWidth="1"/>
    <col min="4" max="5" width="10.2857142857143" style="6"/>
    <col min="6" max="6" width="16" style="6" customWidth="1"/>
    <col min="7" max="7" width="17.4285714285714" style="6" customWidth="1"/>
    <col min="8" max="16384" width="10.2857142857143" style="6"/>
  </cols>
  <sheetData>
    <row r="1" s="6" customFormat="1" ht="27" customHeight="1" spans="1:7">
      <c r="A1" s="9" t="s">
        <v>78</v>
      </c>
      <c r="B1" s="15" t="s">
        <v>76</v>
      </c>
      <c r="C1" s="15" t="s">
        <v>77</v>
      </c>
      <c r="D1" s="9"/>
      <c r="E1" s="9" t="s">
        <v>79</v>
      </c>
      <c r="F1" s="15" t="s">
        <v>76</v>
      </c>
      <c r="G1" s="15" t="s">
        <v>77</v>
      </c>
    </row>
    <row r="2" s="6" customFormat="1" spans="1:7">
      <c r="A2" s="9"/>
      <c r="B2" s="15" t="s">
        <v>70</v>
      </c>
      <c r="C2" s="15" t="s">
        <v>69</v>
      </c>
      <c r="D2" s="9"/>
      <c r="E2" s="9"/>
      <c r="F2" s="15" t="s">
        <v>69</v>
      </c>
      <c r="G2" s="15" t="s">
        <v>70</v>
      </c>
    </row>
    <row r="3" s="6" customFormat="1" spans="1:7">
      <c r="A3" s="9"/>
      <c r="B3" s="15" t="s">
        <v>32</v>
      </c>
      <c r="C3" s="15" t="s">
        <v>12</v>
      </c>
      <c r="D3" s="9"/>
      <c r="E3" s="9"/>
      <c r="F3" s="15" t="s">
        <v>12</v>
      </c>
      <c r="G3" s="15" t="s">
        <v>32</v>
      </c>
    </row>
    <row r="4" s="6" customFormat="1" spans="1:7">
      <c r="A4" s="9"/>
      <c r="B4" s="15" t="s">
        <v>63</v>
      </c>
      <c r="C4" s="15" t="s">
        <v>53</v>
      </c>
      <c r="D4" s="9"/>
      <c r="E4" s="9"/>
      <c r="F4" s="15" t="s">
        <v>53</v>
      </c>
      <c r="G4" s="15" t="s">
        <v>63</v>
      </c>
    </row>
    <row r="5" s="6" customFormat="1" spans="1:7">
      <c r="A5" s="9"/>
      <c r="B5" s="15" t="s">
        <v>60</v>
      </c>
      <c r="C5" s="15" t="s">
        <v>10</v>
      </c>
      <c r="D5" s="9"/>
      <c r="E5" s="9"/>
      <c r="F5" s="15" t="s">
        <v>10</v>
      </c>
      <c r="G5" s="15" t="s">
        <v>60</v>
      </c>
    </row>
    <row r="6" s="6" customFormat="1" spans="1:7">
      <c r="A6" s="9"/>
      <c r="B6" s="15" t="s">
        <v>15</v>
      </c>
      <c r="C6" s="15" t="s">
        <v>13</v>
      </c>
      <c r="D6" s="9"/>
      <c r="E6" s="9"/>
      <c r="F6" s="15" t="s">
        <v>13</v>
      </c>
      <c r="G6" s="15" t="s">
        <v>15</v>
      </c>
    </row>
    <row r="7" s="6" customFormat="1" spans="1:7">
      <c r="A7" s="9"/>
      <c r="B7" s="15" t="s">
        <v>58</v>
      </c>
      <c r="C7" s="15" t="s">
        <v>55</v>
      </c>
      <c r="D7" s="9"/>
      <c r="E7" s="9"/>
      <c r="F7" s="15" t="s">
        <v>55</v>
      </c>
      <c r="G7" s="15" t="s">
        <v>58</v>
      </c>
    </row>
    <row r="8" s="6" customFormat="1" spans="1:7">
      <c r="A8" s="9"/>
      <c r="B8" s="15" t="s">
        <v>22</v>
      </c>
      <c r="C8" s="15" t="s">
        <v>30</v>
      </c>
      <c r="D8" s="9"/>
      <c r="E8" s="9"/>
      <c r="F8" s="15" t="s">
        <v>30</v>
      </c>
      <c r="G8" s="15" t="s">
        <v>22</v>
      </c>
    </row>
    <row r="9" s="6" customFormat="1" spans="1:7">
      <c r="A9" s="9"/>
      <c r="B9" s="15" t="s">
        <v>50</v>
      </c>
      <c r="C9" s="15" t="s">
        <v>54</v>
      </c>
      <c r="D9" s="9"/>
      <c r="E9" s="9"/>
      <c r="F9" s="15" t="s">
        <v>54</v>
      </c>
      <c r="G9" s="15" t="s">
        <v>50</v>
      </c>
    </row>
    <row r="10" s="6" customFormat="1" spans="1:7">
      <c r="A10" s="9"/>
      <c r="B10" s="15" t="s">
        <v>38</v>
      </c>
      <c r="C10" s="15" t="s">
        <v>23</v>
      </c>
      <c r="D10" s="9"/>
      <c r="E10" s="9"/>
      <c r="F10" s="15" t="s">
        <v>23</v>
      </c>
      <c r="G10" s="15" t="s">
        <v>38</v>
      </c>
    </row>
    <row r="11" s="6" customFormat="1" spans="1:7">
      <c r="A11" s="9"/>
      <c r="B11" s="15" t="s">
        <v>42</v>
      </c>
      <c r="C11" s="15" t="s">
        <v>51</v>
      </c>
      <c r="D11" s="9"/>
      <c r="E11" s="9"/>
      <c r="F11" s="15" t="s">
        <v>51</v>
      </c>
      <c r="G11" s="15" t="s">
        <v>42</v>
      </c>
    </row>
    <row r="12" s="6" customFormat="1" spans="1:7">
      <c r="A12" s="9"/>
      <c r="B12" s="15" t="s">
        <v>44</v>
      </c>
      <c r="C12" s="15" t="s">
        <v>35</v>
      </c>
      <c r="D12" s="9"/>
      <c r="E12" s="9"/>
      <c r="F12" s="15" t="s">
        <v>35</v>
      </c>
      <c r="G12" s="15" t="s">
        <v>44</v>
      </c>
    </row>
    <row r="13" s="6" customFormat="1" spans="1:7">
      <c r="A13" s="9"/>
      <c r="B13" s="15" t="s">
        <v>20</v>
      </c>
      <c r="C13" s="15" t="s">
        <v>59</v>
      </c>
      <c r="D13" s="9"/>
      <c r="E13" s="9"/>
      <c r="F13" s="15" t="s">
        <v>59</v>
      </c>
      <c r="G13" s="15" t="s">
        <v>20</v>
      </c>
    </row>
    <row r="14" s="6" customFormat="1" spans="1:7">
      <c r="A14" s="9"/>
      <c r="B14" s="15" t="s">
        <v>7</v>
      </c>
      <c r="C14" s="15" t="s">
        <v>66</v>
      </c>
      <c r="D14" s="9"/>
      <c r="E14" s="9"/>
      <c r="F14" s="15" t="s">
        <v>66</v>
      </c>
      <c r="G14" s="15" t="s">
        <v>7</v>
      </c>
    </row>
    <row r="15" s="6" customFormat="1" spans="1:7">
      <c r="A15" s="9"/>
      <c r="B15" s="15" t="s">
        <v>39</v>
      </c>
      <c r="C15" s="15" t="s">
        <v>65</v>
      </c>
      <c r="D15" s="9"/>
      <c r="E15" s="9"/>
      <c r="F15" s="15" t="s">
        <v>65</v>
      </c>
      <c r="G15" s="15" t="s">
        <v>39</v>
      </c>
    </row>
    <row r="16" s="6" customFormat="1" spans="1:7">
      <c r="A16" s="9"/>
      <c r="B16" s="15" t="s">
        <v>45</v>
      </c>
      <c r="C16" s="15" t="s">
        <v>46</v>
      </c>
      <c r="D16" s="9"/>
      <c r="E16" s="9"/>
      <c r="F16" s="15" t="s">
        <v>46</v>
      </c>
      <c r="G16" s="15" t="s">
        <v>45</v>
      </c>
    </row>
    <row r="17" s="6" customFormat="1" spans="1:7">
      <c r="A17" s="9"/>
      <c r="B17" s="15" t="s">
        <v>62</v>
      </c>
      <c r="C17" s="15" t="s">
        <v>14</v>
      </c>
      <c r="D17" s="9"/>
      <c r="E17" s="9"/>
      <c r="F17" s="15" t="s">
        <v>14</v>
      </c>
      <c r="G17" s="15" t="s">
        <v>62</v>
      </c>
    </row>
    <row r="18" s="6" customFormat="1" spans="1:7">
      <c r="A18" s="9"/>
      <c r="B18" s="15" t="s">
        <v>40</v>
      </c>
      <c r="C18" s="15"/>
      <c r="D18" s="9"/>
      <c r="E18" s="9"/>
      <c r="F18" s="15"/>
      <c r="G18" s="15" t="s">
        <v>40</v>
      </c>
    </row>
    <row r="19" s="6" customFormat="1" spans="1:7">
      <c r="A19" s="9"/>
      <c r="B19" s="15" t="s">
        <v>68</v>
      </c>
      <c r="C19" s="15"/>
      <c r="D19" s="9"/>
      <c r="E19" s="9"/>
      <c r="F19" s="15"/>
      <c r="G19" s="15" t="s">
        <v>68</v>
      </c>
    </row>
    <row r="20" s="6" customFormat="1" spans="1:7">
      <c r="A20" s="9"/>
      <c r="B20" s="15" t="s">
        <v>49</v>
      </c>
      <c r="C20" s="15"/>
      <c r="D20" s="9"/>
      <c r="E20" s="9"/>
      <c r="F20" s="15"/>
      <c r="G20" s="15" t="s">
        <v>49</v>
      </c>
    </row>
    <row r="21" s="6" customFormat="1" spans="1:7">
      <c r="A21" s="9"/>
      <c r="B21" s="15" t="s">
        <v>43</v>
      </c>
      <c r="C21" s="15"/>
      <c r="D21" s="9"/>
      <c r="E21" s="9"/>
      <c r="F21" s="15"/>
      <c r="G21" s="15" t="s">
        <v>43</v>
      </c>
    </row>
    <row r="22" s="6" customFormat="1" spans="1:7">
      <c r="A22" s="9"/>
      <c r="B22" s="15" t="s">
        <v>29</v>
      </c>
      <c r="C22" s="15"/>
      <c r="D22" s="9"/>
      <c r="E22" s="9"/>
      <c r="F22" s="15"/>
      <c r="G22" s="15" t="s">
        <v>29</v>
      </c>
    </row>
    <row r="23" s="6" customFormat="1" spans="1:7">
      <c r="A23" s="9"/>
      <c r="B23" s="15" t="s">
        <v>24</v>
      </c>
      <c r="C23" s="15"/>
      <c r="D23" s="9"/>
      <c r="E23" s="9"/>
      <c r="F23" s="15"/>
      <c r="G23" s="15" t="s">
        <v>24</v>
      </c>
    </row>
    <row r="24" s="6" customFormat="1" spans="1:7">
      <c r="A24" s="9"/>
      <c r="B24" s="15" t="s">
        <v>31</v>
      </c>
      <c r="C24" s="15"/>
      <c r="D24" s="9"/>
      <c r="E24" s="9"/>
      <c r="F24" s="15"/>
      <c r="G24" s="15" t="s">
        <v>31</v>
      </c>
    </row>
    <row r="25" s="6" customFormat="1" spans="1:7">
      <c r="A25" s="9"/>
      <c r="B25" s="9" t="s">
        <v>27</v>
      </c>
      <c r="C25" s="15"/>
      <c r="D25" s="9"/>
      <c r="E25" s="9"/>
      <c r="F25" s="9"/>
      <c r="G25" s="15" t="s">
        <v>27</v>
      </c>
    </row>
    <row r="26" s="6" customFormat="1" spans="1:7">
      <c r="A26" s="9"/>
      <c r="B26" s="9" t="s">
        <v>19</v>
      </c>
      <c r="C26" s="15"/>
      <c r="D26" s="9"/>
      <c r="E26" s="9"/>
      <c r="F26" s="9"/>
      <c r="G26" s="15" t="s">
        <v>19</v>
      </c>
    </row>
    <row r="27" s="6" customFormat="1" spans="1:7">
      <c r="A27" s="9"/>
      <c r="B27" s="9" t="s">
        <v>18</v>
      </c>
      <c r="C27" s="15"/>
      <c r="D27" s="9"/>
      <c r="E27" s="9"/>
      <c r="F27" s="9"/>
      <c r="G27" s="15" t="s">
        <v>18</v>
      </c>
    </row>
    <row r="28" s="6" customFormat="1" spans="1:7">
      <c r="A28" s="9"/>
      <c r="B28" s="9" t="s">
        <v>28</v>
      </c>
      <c r="C28" s="15"/>
      <c r="D28" s="9"/>
      <c r="E28" s="9"/>
      <c r="F28" s="9"/>
      <c r="G28" s="15" t="s">
        <v>28</v>
      </c>
    </row>
    <row r="29" s="6" customFormat="1" spans="1:7">
      <c r="A29" s="9"/>
      <c r="B29" s="9" t="s">
        <v>36</v>
      </c>
      <c r="C29" s="15"/>
      <c r="D29" s="9"/>
      <c r="E29" s="9"/>
      <c r="F29" s="9"/>
      <c r="G29" s="15" t="s">
        <v>36</v>
      </c>
    </row>
    <row r="30" s="6" customFormat="1" spans="1:7">
      <c r="A30" s="9"/>
      <c r="B30" s="9" t="s">
        <v>61</v>
      </c>
      <c r="C30" s="15"/>
      <c r="D30" s="9"/>
      <c r="E30" s="9"/>
      <c r="F30" s="9"/>
      <c r="G30" s="15" t="s">
        <v>61</v>
      </c>
    </row>
  </sheetData>
  <mergeCells count="3">
    <mergeCell ref="A1:A30"/>
    <mergeCell ref="D1:D30"/>
    <mergeCell ref="E1:E3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workbookViewId="0">
      <selection activeCell="N16" sqref="N16"/>
    </sheetView>
  </sheetViews>
  <sheetFormatPr defaultColWidth="10.2857142857143" defaultRowHeight="13.5"/>
  <cols>
    <col min="1" max="1" width="8.85714285714286" customWidth="1"/>
    <col min="2" max="2" width="10.2857142857143" style="6"/>
    <col min="3" max="3" width="18" style="6" customWidth="1"/>
    <col min="4" max="4" width="10.2857142857143" style="6"/>
    <col min="5" max="6" width="14.4285714285714" style="6" customWidth="1"/>
    <col min="7" max="7" width="9.42857142857143" style="6" customWidth="1"/>
    <col min="8" max="8" width="8.85714285714286" customWidth="1"/>
    <col min="9" max="9" width="10.2857142857143" style="6"/>
    <col min="10" max="10" width="18" style="6" customWidth="1"/>
    <col min="11" max="11" width="10.2857142857143" style="6"/>
    <col min="12" max="13" width="14.4285714285714" style="6" customWidth="1"/>
    <col min="14" max="16383" width="10.2857142857143" style="6"/>
  </cols>
  <sheetData>
    <row r="1" s="6" customFormat="1" ht="28.5" customHeight="1" spans="1:13">
      <c r="A1" s="7" t="s">
        <v>80</v>
      </c>
      <c r="B1" s="8"/>
      <c r="C1" s="8"/>
      <c r="D1" s="8"/>
      <c r="E1" s="8"/>
      <c r="F1" s="8"/>
      <c r="G1" s="9"/>
      <c r="H1" s="10" t="s">
        <v>81</v>
      </c>
      <c r="I1" s="10"/>
      <c r="J1" s="10"/>
      <c r="K1" s="10"/>
      <c r="L1" s="10"/>
      <c r="M1" s="10"/>
    </row>
    <row r="2" s="6" customFormat="1" ht="19" customHeight="1" spans="1:13">
      <c r="A2" s="9" t="s">
        <v>1</v>
      </c>
      <c r="B2" s="9" t="s">
        <v>2</v>
      </c>
      <c r="C2" s="9" t="s">
        <v>3</v>
      </c>
      <c r="D2" s="9" t="s">
        <v>78</v>
      </c>
      <c r="E2" s="9" t="s">
        <v>82</v>
      </c>
      <c r="F2" s="11" t="s">
        <v>75</v>
      </c>
      <c r="G2" s="9"/>
      <c r="H2" s="9" t="s">
        <v>1</v>
      </c>
      <c r="I2" s="9" t="s">
        <v>2</v>
      </c>
      <c r="J2" s="9" t="s">
        <v>3</v>
      </c>
      <c r="K2" s="9" t="s">
        <v>78</v>
      </c>
      <c r="L2" s="9" t="s">
        <v>82</v>
      </c>
      <c r="M2" s="9" t="s">
        <v>75</v>
      </c>
    </row>
    <row r="3" s="6" customFormat="1" customHeight="1" spans="1:13">
      <c r="A3" s="9">
        <v>1</v>
      </c>
      <c r="B3" s="9" t="s">
        <v>70</v>
      </c>
      <c r="C3" s="9">
        <f>VLOOKUP(B3,原始成绩!$B$3:$C$47,2,FALSE)</f>
        <v>1940341449</v>
      </c>
      <c r="D3" s="9" t="s">
        <v>76</v>
      </c>
      <c r="E3" s="4">
        <f>VLOOKUP(B3,原始成绩!$B$3:$D$47,3,FALSE)</f>
        <v>3.83</v>
      </c>
      <c r="F3" s="12" t="s">
        <v>83</v>
      </c>
      <c r="G3" s="9"/>
      <c r="H3" s="9">
        <v>1</v>
      </c>
      <c r="I3" s="9" t="s">
        <v>69</v>
      </c>
      <c r="J3" s="9">
        <f>VLOOKUP(I3,原始成绩!$B$3:$D$47,2,FALSE)</f>
        <v>1940341422</v>
      </c>
      <c r="K3" s="9" t="s">
        <v>84</v>
      </c>
      <c r="L3" s="4">
        <f>VLOOKUP(I3,原始成绩!$B$3:$D$47,3,FALSE)</f>
        <v>3.58</v>
      </c>
      <c r="M3" s="4" t="s">
        <v>85</v>
      </c>
    </row>
    <row r="4" s="6" customFormat="1" spans="1:13">
      <c r="A4" s="9">
        <v>2</v>
      </c>
      <c r="B4" s="9" t="s">
        <v>32</v>
      </c>
      <c r="C4" s="9">
        <f>VLOOKUP(B4,原始成绩!$B$3:$C$47,2,FALSE)</f>
        <v>1940340242</v>
      </c>
      <c r="D4" s="9" t="s">
        <v>76</v>
      </c>
      <c r="E4" s="4">
        <f>VLOOKUP(B4,原始成绩!$B$3:$D$47,3,FALSE)</f>
        <v>3.69</v>
      </c>
      <c r="F4" s="12"/>
      <c r="G4" s="9"/>
      <c r="H4" s="9">
        <v>2</v>
      </c>
      <c r="I4" s="9" t="s">
        <v>12</v>
      </c>
      <c r="J4" s="9">
        <f>VLOOKUP(I4,原始成绩!$B$3:$D$47,2,FALSE)</f>
        <v>1940324109</v>
      </c>
      <c r="K4" s="9" t="s">
        <v>84</v>
      </c>
      <c r="L4" s="4">
        <f>VLOOKUP(I4,原始成绩!$B$3:$D$47,3,FALSE)</f>
        <v>3.49</v>
      </c>
      <c r="M4" s="4"/>
    </row>
    <row r="5" s="6" customFormat="1" spans="1:13">
      <c r="A5" s="9">
        <v>3</v>
      </c>
      <c r="B5" s="9" t="s">
        <v>63</v>
      </c>
      <c r="C5" s="9">
        <f>VLOOKUP(B5,原始成绩!$B$3:$C$47,2,FALSE)</f>
        <v>1940341350</v>
      </c>
      <c r="D5" s="9" t="s">
        <v>76</v>
      </c>
      <c r="E5" s="4">
        <f>VLOOKUP(B5,原始成绩!$B$3:$D$47,3,FALSE)</f>
        <v>3.69</v>
      </c>
      <c r="F5" s="12"/>
      <c r="G5" s="9"/>
      <c r="H5" s="9">
        <v>3</v>
      </c>
      <c r="I5" s="9" t="s">
        <v>53</v>
      </c>
      <c r="J5" s="9">
        <f>VLOOKUP(I5,原始成绩!$B$3:$D$47,2,FALSE)</f>
        <v>1940341256</v>
      </c>
      <c r="K5" s="9" t="s">
        <v>84</v>
      </c>
      <c r="L5" s="4">
        <f>VLOOKUP(I5,原始成绩!$B$3:$D$47,3,FALSE)</f>
        <v>3.44</v>
      </c>
      <c r="M5" s="4"/>
    </row>
    <row r="6" s="6" customFormat="1" spans="1:13">
      <c r="A6" s="9">
        <v>4</v>
      </c>
      <c r="B6" s="9" t="s">
        <v>60</v>
      </c>
      <c r="C6" s="9">
        <f>VLOOKUP(B6,原始成绩!$B$3:$C$47,2,FALSE)</f>
        <v>1940341305</v>
      </c>
      <c r="D6" s="9" t="s">
        <v>76</v>
      </c>
      <c r="E6" s="4">
        <f>VLOOKUP(B6,原始成绩!$B$3:$D$47,3,FALSE)</f>
        <v>3.51</v>
      </c>
      <c r="F6" s="12"/>
      <c r="G6" s="9"/>
      <c r="H6" s="9">
        <v>4</v>
      </c>
      <c r="I6" s="9" t="s">
        <v>10</v>
      </c>
      <c r="J6" s="9">
        <f>VLOOKUP(I6,原始成绩!$B$3:$D$47,2,FALSE)</f>
        <v>1940324121</v>
      </c>
      <c r="K6" s="9" t="s">
        <v>84</v>
      </c>
      <c r="L6" s="4">
        <f>VLOOKUP(I6,原始成绩!$B$3:$D$47,3,FALSE)</f>
        <v>3.4</v>
      </c>
      <c r="M6" s="4"/>
    </row>
    <row r="7" s="6" customFormat="1" spans="1:13">
      <c r="A7" s="9">
        <v>5</v>
      </c>
      <c r="B7" s="9" t="s">
        <v>15</v>
      </c>
      <c r="C7" s="9">
        <f>VLOOKUP(B7,原始成绩!$B$3:$C$47,2,FALSE)</f>
        <v>1940325128</v>
      </c>
      <c r="D7" s="9" t="s">
        <v>76</v>
      </c>
      <c r="E7" s="4">
        <f>VLOOKUP(B7,原始成绩!$B$3:$D$47,3,FALSE)</f>
        <v>3.5</v>
      </c>
      <c r="F7" s="12"/>
      <c r="G7" s="9"/>
      <c r="H7" s="9">
        <v>5</v>
      </c>
      <c r="I7" s="9" t="s">
        <v>13</v>
      </c>
      <c r="J7" s="9">
        <f>VLOOKUP(I7,原始成绩!$B$3:$D$47,2,FALSE)</f>
        <v>1940324133</v>
      </c>
      <c r="K7" s="9" t="s">
        <v>84</v>
      </c>
      <c r="L7" s="4">
        <f>VLOOKUP(I7,原始成绩!$B$3:$D$47,3,FALSE)</f>
        <v>3.29</v>
      </c>
      <c r="M7" s="4"/>
    </row>
    <row r="8" s="6" customFormat="1" spans="1:13">
      <c r="A8" s="9">
        <v>6</v>
      </c>
      <c r="B8" s="9" t="s">
        <v>58</v>
      </c>
      <c r="C8" s="9">
        <f>VLOOKUP(B8,原始成绩!$B$3:$C$47,2,FALSE)</f>
        <v>1940341320</v>
      </c>
      <c r="D8" s="9" t="s">
        <v>76</v>
      </c>
      <c r="E8" s="4">
        <f>VLOOKUP(B8,原始成绩!$B$3:$D$47,3,FALSE)</f>
        <v>3.5</v>
      </c>
      <c r="F8" s="12"/>
      <c r="G8" s="9"/>
      <c r="H8" s="9">
        <v>6</v>
      </c>
      <c r="I8" s="9" t="s">
        <v>55</v>
      </c>
      <c r="J8" s="9">
        <f>VLOOKUP(I8,原始成绩!$B$3:$D$47,2,FALSE)</f>
        <v>1940341328</v>
      </c>
      <c r="K8" s="9" t="s">
        <v>84</v>
      </c>
      <c r="L8" s="4">
        <f>VLOOKUP(I8,原始成绩!$B$3:$D$47,3,FALSE)</f>
        <v>3.28</v>
      </c>
      <c r="M8" s="4"/>
    </row>
    <row r="9" s="6" customFormat="1" spans="1:13">
      <c r="A9" s="9">
        <v>7</v>
      </c>
      <c r="B9" s="9" t="s">
        <v>22</v>
      </c>
      <c r="C9" s="9">
        <f>VLOOKUP(B9,原始成绩!$B$3:$C$47,2,FALSE)</f>
        <v>1940325218</v>
      </c>
      <c r="D9" s="9" t="s">
        <v>76</v>
      </c>
      <c r="E9" s="4">
        <f>VLOOKUP(B9,原始成绩!$B$3:$D$47,3,FALSE)</f>
        <v>3.48</v>
      </c>
      <c r="F9" s="12"/>
      <c r="G9" s="9"/>
      <c r="H9" s="9">
        <v>7</v>
      </c>
      <c r="I9" s="9" t="s">
        <v>30</v>
      </c>
      <c r="J9" s="9">
        <f>VLOOKUP(I9,原始成绩!$B$3:$D$47,2,FALSE)</f>
        <v>1940340117</v>
      </c>
      <c r="K9" s="9" t="s">
        <v>84</v>
      </c>
      <c r="L9" s="4">
        <f>VLOOKUP(I9,原始成绩!$B$3:$D$47,3,FALSE)</f>
        <v>3.15</v>
      </c>
      <c r="M9" s="4"/>
    </row>
    <row r="10" s="6" customFormat="1" spans="1:13">
      <c r="A10" s="9">
        <v>8</v>
      </c>
      <c r="B10" s="9" t="s">
        <v>50</v>
      </c>
      <c r="C10" s="9">
        <f>VLOOKUP(B10,原始成绩!$B$3:$C$47,2,FALSE)</f>
        <v>1940341140</v>
      </c>
      <c r="D10" s="9" t="s">
        <v>76</v>
      </c>
      <c r="E10" s="4">
        <f>VLOOKUP(B10,原始成绩!$B$3:$D$47,3,FALSE)</f>
        <v>3.48</v>
      </c>
      <c r="F10" s="12"/>
      <c r="G10" s="9"/>
      <c r="H10" s="9">
        <v>8</v>
      </c>
      <c r="I10" s="9" t="s">
        <v>54</v>
      </c>
      <c r="J10" s="9">
        <f>VLOOKUP(I10,原始成绩!$B$3:$D$47,2,FALSE)</f>
        <v>1940341240</v>
      </c>
      <c r="K10" s="9" t="s">
        <v>84</v>
      </c>
      <c r="L10" s="4">
        <f>VLOOKUP(I10,原始成绩!$B$3:$D$47,3,FALSE)</f>
        <v>3.1</v>
      </c>
      <c r="M10" s="4"/>
    </row>
    <row r="11" s="6" customFormat="1" spans="1:13">
      <c r="A11" s="9">
        <v>9</v>
      </c>
      <c r="B11" s="9" t="s">
        <v>38</v>
      </c>
      <c r="C11" s="9">
        <f>VLOOKUP(B11,原始成绩!$B$3:$C$47,2,FALSE)</f>
        <v>1940340330</v>
      </c>
      <c r="D11" s="9" t="s">
        <v>76</v>
      </c>
      <c r="E11" s="4">
        <f>VLOOKUP(B11,原始成绩!$B$3:$D$47,3,FALSE)</f>
        <v>3.46</v>
      </c>
      <c r="F11" s="12"/>
      <c r="G11" s="9"/>
      <c r="H11" s="9">
        <v>9</v>
      </c>
      <c r="I11" s="9" t="s">
        <v>23</v>
      </c>
      <c r="J11" s="9">
        <f>VLOOKUP(I11,原始成绩!$B$3:$D$47,2,FALSE)</f>
        <v>1940325226</v>
      </c>
      <c r="K11" s="9" t="s">
        <v>84</v>
      </c>
      <c r="L11" s="4">
        <f>VLOOKUP(I11,原始成绩!$B$3:$D$47,3,FALSE)</f>
        <v>3.09</v>
      </c>
      <c r="M11" s="4"/>
    </row>
    <row r="12" s="6" customFormat="1" spans="1:13">
      <c r="A12" s="9">
        <v>10</v>
      </c>
      <c r="B12" s="9" t="s">
        <v>42</v>
      </c>
      <c r="C12" s="9">
        <f>VLOOKUP(B12,原始成绩!$B$3:$C$47,2,FALSE)</f>
        <v>1940340343</v>
      </c>
      <c r="D12" s="9" t="s">
        <v>76</v>
      </c>
      <c r="E12" s="4">
        <f>VLOOKUP(B12,原始成绩!$B$3:$D$47,3,FALSE)</f>
        <v>3.44</v>
      </c>
      <c r="F12" s="12"/>
      <c r="G12" s="9"/>
      <c r="H12" s="9">
        <v>10</v>
      </c>
      <c r="I12" s="9" t="s">
        <v>51</v>
      </c>
      <c r="J12" s="9">
        <f>VLOOKUP(I12,原始成绩!$B$3:$D$47,2,FALSE)</f>
        <v>1940341222</v>
      </c>
      <c r="K12" s="9" t="s">
        <v>84</v>
      </c>
      <c r="L12" s="4">
        <f>VLOOKUP(I12,原始成绩!$B$3:$D$47,3,FALSE)</f>
        <v>3.04</v>
      </c>
      <c r="M12" s="4"/>
    </row>
    <row r="13" s="6" customFormat="1" spans="1:13">
      <c r="A13" s="9">
        <v>11</v>
      </c>
      <c r="B13" s="9" t="s">
        <v>44</v>
      </c>
      <c r="C13" s="9">
        <f>VLOOKUP(B13,原始成绩!$B$3:$C$47,2,FALSE)</f>
        <v>1940340353</v>
      </c>
      <c r="D13" s="9" t="s">
        <v>76</v>
      </c>
      <c r="E13" s="4">
        <f>VLOOKUP(B13,原始成绩!$B$3:$D$47,3,FALSE)</f>
        <v>3.4</v>
      </c>
      <c r="F13" s="12"/>
      <c r="G13" s="9"/>
      <c r="H13" s="9">
        <v>11</v>
      </c>
      <c r="I13" s="9" t="s">
        <v>35</v>
      </c>
      <c r="J13" s="9">
        <f>VLOOKUP(I13,原始成绩!$B$3:$D$47,2,FALSE)</f>
        <v>1940340247</v>
      </c>
      <c r="K13" s="9" t="s">
        <v>84</v>
      </c>
      <c r="L13" s="4">
        <f>VLOOKUP(I13,原始成绩!$B$3:$D$47,3,FALSE)</f>
        <v>3.01</v>
      </c>
      <c r="M13" s="4"/>
    </row>
    <row r="14" s="6" customFormat="1" spans="1:13">
      <c r="A14" s="9">
        <v>12</v>
      </c>
      <c r="B14" s="9" t="s">
        <v>20</v>
      </c>
      <c r="C14" s="9">
        <f>VLOOKUP(B14,原始成绩!$B$3:$C$47,2,FALSE)</f>
        <v>1940325221</v>
      </c>
      <c r="D14" s="9" t="s">
        <v>76</v>
      </c>
      <c r="E14" s="4">
        <f>VLOOKUP(B14,原始成绩!$B$3:$D$47,3,FALSE)</f>
        <v>3.39</v>
      </c>
      <c r="F14" s="12"/>
      <c r="G14" s="9"/>
      <c r="H14" s="9">
        <v>12</v>
      </c>
      <c r="I14" s="9" t="s">
        <v>59</v>
      </c>
      <c r="J14" s="9">
        <f>VLOOKUP(I14,原始成绩!$B$3:$D$47,2,FALSE)</f>
        <v>1940341335</v>
      </c>
      <c r="K14" s="9" t="s">
        <v>84</v>
      </c>
      <c r="L14" s="4">
        <f>VLOOKUP(I14,原始成绩!$B$3:$D$47,3,FALSE)</f>
        <v>2.98</v>
      </c>
      <c r="M14" s="4"/>
    </row>
    <row r="15" s="6" customFormat="1" spans="1:13">
      <c r="A15" s="9">
        <v>13</v>
      </c>
      <c r="B15" s="9" t="s">
        <v>7</v>
      </c>
      <c r="C15" s="9">
        <f>VLOOKUP(B15,原始成绩!$B$3:$C$47,2,FALSE)</f>
        <v>1940323123</v>
      </c>
      <c r="D15" s="9" t="s">
        <v>76</v>
      </c>
      <c r="E15" s="4">
        <f>VLOOKUP(B15,原始成绩!$B$3:$D$47,3,FALSE)</f>
        <v>3.36</v>
      </c>
      <c r="F15" s="12"/>
      <c r="G15" s="9"/>
      <c r="H15" s="9">
        <v>13</v>
      </c>
      <c r="I15" s="9" t="s">
        <v>66</v>
      </c>
      <c r="J15" s="9">
        <f>VLOOKUP(I15,原始成绩!$B$3:$D$47,2,FALSE)</f>
        <v>1940341423</v>
      </c>
      <c r="K15" s="9" t="s">
        <v>84</v>
      </c>
      <c r="L15" s="4">
        <f>VLOOKUP(I15,原始成绩!$B$3:$D$47,3,FALSE)</f>
        <v>2.98</v>
      </c>
      <c r="M15" s="4"/>
    </row>
    <row r="16" s="6" customFormat="1" spans="1:13">
      <c r="A16" s="9">
        <v>14</v>
      </c>
      <c r="B16" s="9" t="s">
        <v>39</v>
      </c>
      <c r="C16" s="9">
        <f>VLOOKUP(B16,原始成绩!$B$3:$C$47,2,FALSE)</f>
        <v>1940340384</v>
      </c>
      <c r="D16" s="9" t="s">
        <v>76</v>
      </c>
      <c r="E16" s="4">
        <f>VLOOKUP(B16,原始成绩!$B$3:$D$47,3,FALSE)</f>
        <v>3.32</v>
      </c>
      <c r="F16" s="12"/>
      <c r="G16" s="9"/>
      <c r="H16" s="9">
        <v>14</v>
      </c>
      <c r="I16" s="9" t="s">
        <v>65</v>
      </c>
      <c r="J16" s="9">
        <f>VLOOKUP(I16,原始成绩!$B$3:$D$47,2,FALSE)</f>
        <v>1940341361</v>
      </c>
      <c r="K16" s="9" t="s">
        <v>84</v>
      </c>
      <c r="L16" s="4">
        <f>VLOOKUP(I16,原始成绩!$B$3:$D$47,3,FALSE)</f>
        <v>2.98</v>
      </c>
      <c r="M16" s="4"/>
    </row>
    <row r="17" s="6" customFormat="1" spans="1:13">
      <c r="A17" s="9">
        <v>15</v>
      </c>
      <c r="B17" s="9" t="s">
        <v>45</v>
      </c>
      <c r="C17" s="9">
        <f>VLOOKUP(B17,原始成绩!$B$3:$C$47,2,FALSE)</f>
        <v>1940340334</v>
      </c>
      <c r="D17" s="9" t="s">
        <v>76</v>
      </c>
      <c r="E17" s="4">
        <f>VLOOKUP(B17,原始成绩!$B$3:$D$47,3,FALSE)</f>
        <v>3.32</v>
      </c>
      <c r="F17" s="12"/>
      <c r="G17" s="9"/>
      <c r="H17" s="9">
        <v>15</v>
      </c>
      <c r="I17" s="9" t="s">
        <v>46</v>
      </c>
      <c r="J17" s="9">
        <f>VLOOKUP(I17,原始成绩!$B$3:$D$47,2,FALSE)</f>
        <v>1940341141</v>
      </c>
      <c r="K17" s="9" t="s">
        <v>84</v>
      </c>
      <c r="L17" s="4">
        <f>VLOOKUP(I17,原始成绩!$B$3:$D$47,3,FALSE)</f>
        <v>2.86</v>
      </c>
      <c r="M17" s="4"/>
    </row>
    <row r="18" s="6" customFormat="1" spans="1:13">
      <c r="A18" s="9">
        <v>16</v>
      </c>
      <c r="B18" s="9" t="s">
        <v>62</v>
      </c>
      <c r="C18" s="9">
        <f>VLOOKUP(B18,原始成绩!$B$3:$C$47,2,FALSE)</f>
        <v>1940341316</v>
      </c>
      <c r="D18" s="9" t="s">
        <v>76</v>
      </c>
      <c r="E18" s="4">
        <f>VLOOKUP(B18,原始成绩!$B$3:$D$47,3,FALSE)</f>
        <v>3.29</v>
      </c>
      <c r="F18" s="12"/>
      <c r="G18" s="9"/>
      <c r="H18" s="9">
        <v>16</v>
      </c>
      <c r="I18" s="9" t="s">
        <v>14</v>
      </c>
      <c r="J18" s="9">
        <f>VLOOKUP(I18,原始成绩!$B$3:$D$47,2,FALSE)</f>
        <v>1940324137</v>
      </c>
      <c r="K18" s="9" t="s">
        <v>84</v>
      </c>
      <c r="L18" s="4">
        <f>VLOOKUP(I18,原始成绩!$B$3:$D$47,3,FALSE)</f>
        <v>2.67</v>
      </c>
      <c r="M18" s="4"/>
    </row>
    <row r="19" s="6" customFormat="1" spans="1:13">
      <c r="A19" s="9">
        <v>17</v>
      </c>
      <c r="B19" s="9" t="s">
        <v>40</v>
      </c>
      <c r="C19" s="9">
        <f>VLOOKUP(B19,原始成绩!$B$3:$C$47,2,FALSE)</f>
        <v>1940340337</v>
      </c>
      <c r="D19" s="9" t="s">
        <v>76</v>
      </c>
      <c r="E19" s="4">
        <f>VLOOKUP(B19,原始成绩!$B$3:$D$47,3,FALSE)</f>
        <v>3.25</v>
      </c>
      <c r="F19" s="12"/>
      <c r="G19" s="9"/>
      <c r="H19" s="13">
        <v>17</v>
      </c>
      <c r="I19" s="13" t="s">
        <v>18</v>
      </c>
      <c r="J19" s="13">
        <f>VLOOKUP(I19,原始成绩!$B$3:$C$47,2,FALSE)</f>
        <v>1940325132</v>
      </c>
      <c r="K19" s="13" t="s">
        <v>76</v>
      </c>
      <c r="L19" s="14">
        <f>VLOOKUP(I19,原始成绩!$B$3:$D$47,3,FALSE)</f>
        <v>2.96</v>
      </c>
      <c r="M19" s="4"/>
    </row>
    <row r="20" s="6" customFormat="1" spans="1:13">
      <c r="A20" s="9">
        <v>18</v>
      </c>
      <c r="B20" s="9" t="s">
        <v>68</v>
      </c>
      <c r="C20" s="9">
        <f>VLOOKUP(B20,原始成绩!$B$3:$C$47,2,FALSE)</f>
        <v>1940341401</v>
      </c>
      <c r="D20" s="9" t="s">
        <v>76</v>
      </c>
      <c r="E20" s="4">
        <f>VLOOKUP(B20,原始成绩!$B$3:$D$47,3,FALSE)</f>
        <v>3.23</v>
      </c>
      <c r="F20" s="12"/>
      <c r="G20" s="9"/>
      <c r="H20" s="13">
        <v>18</v>
      </c>
      <c r="I20" s="13" t="s">
        <v>28</v>
      </c>
      <c r="J20" s="13">
        <f>VLOOKUP(I20,原始成绩!$B$3:$C$47,2,FALSE)</f>
        <v>1940340116</v>
      </c>
      <c r="K20" s="13" t="s">
        <v>76</v>
      </c>
      <c r="L20" s="14">
        <f>VLOOKUP(I20,原始成绩!$B$3:$D$47,3,FALSE)</f>
        <v>2.95</v>
      </c>
      <c r="M20" s="4"/>
    </row>
    <row r="21" s="6" customFormat="1" spans="1:13">
      <c r="A21" s="9">
        <v>19</v>
      </c>
      <c r="B21" s="9" t="s">
        <v>49</v>
      </c>
      <c r="C21" s="9">
        <f>VLOOKUP(B21,原始成绩!$B$3:$C$47,2,FALSE)</f>
        <v>1940341131</v>
      </c>
      <c r="D21" s="9" t="s">
        <v>76</v>
      </c>
      <c r="E21" s="4">
        <f>VLOOKUP(B21,原始成绩!$B$3:$D$47,3,FALSE)</f>
        <v>3.21</v>
      </c>
      <c r="F21" s="12"/>
      <c r="G21" s="9"/>
      <c r="H21" s="13">
        <v>19</v>
      </c>
      <c r="I21" s="13" t="s">
        <v>36</v>
      </c>
      <c r="J21" s="13">
        <f>VLOOKUP(I21,原始成绩!$B$3:$C$47,2,FALSE)</f>
        <v>1940340324</v>
      </c>
      <c r="K21" s="13" t="s">
        <v>76</v>
      </c>
      <c r="L21" s="14">
        <f>VLOOKUP(I21,原始成绩!$B$3:$D$47,3,FALSE)</f>
        <v>2.94</v>
      </c>
      <c r="M21" s="4"/>
    </row>
    <row r="22" s="6" customFormat="1" spans="1:13">
      <c r="A22" s="9">
        <v>20</v>
      </c>
      <c r="B22" s="9" t="s">
        <v>43</v>
      </c>
      <c r="C22" s="9">
        <f>VLOOKUP(B22,原始成绩!$B$3:$C$47,2,FALSE)</f>
        <v>1940340349</v>
      </c>
      <c r="D22" s="9" t="s">
        <v>76</v>
      </c>
      <c r="E22" s="4">
        <f>VLOOKUP(B22,原始成绩!$B$3:$D$47,3,FALSE)</f>
        <v>3.13</v>
      </c>
      <c r="F22" s="12"/>
      <c r="G22" s="9"/>
      <c r="H22" s="13">
        <v>20</v>
      </c>
      <c r="I22" s="13" t="s">
        <v>61</v>
      </c>
      <c r="J22" s="13">
        <f>VLOOKUP(I22,原始成绩!$B$3:$C$47,2,FALSE)</f>
        <v>1940341333</v>
      </c>
      <c r="K22" s="13" t="s">
        <v>76</v>
      </c>
      <c r="L22" s="14">
        <f>VLOOKUP(I22,原始成绩!$B$3:$D$47,3,FALSE)</f>
        <v>2.78</v>
      </c>
      <c r="M22" s="4"/>
    </row>
    <row r="23" s="6" customFormat="1" customHeight="1" spans="1:13">
      <c r="A23" s="9">
        <v>21</v>
      </c>
      <c r="B23" s="9" t="s">
        <v>29</v>
      </c>
      <c r="C23" s="9">
        <f>VLOOKUP(B23,原始成绩!$B$3:$C$47,2,FALSE)</f>
        <v>1940340114</v>
      </c>
      <c r="D23" s="9" t="s">
        <v>76</v>
      </c>
      <c r="E23" s="4">
        <f>VLOOKUP(B23,原始成绩!$B$3:$D$47,3,FALSE)</f>
        <v>3.09</v>
      </c>
      <c r="F23" s="12"/>
      <c r="G23" s="9"/>
      <c r="H23" s="9"/>
      <c r="I23" s="9"/>
      <c r="J23" s="9"/>
      <c r="K23" s="9"/>
      <c r="L23" s="4"/>
      <c r="M23" s="4"/>
    </row>
    <row r="24" s="6" customFormat="1" spans="1:13">
      <c r="A24" s="9">
        <v>22</v>
      </c>
      <c r="B24" s="9" t="s">
        <v>24</v>
      </c>
      <c r="C24" s="9">
        <f>VLOOKUP(B24,原始成绩!$B$3:$C$47,2,FALSE)</f>
        <v>1940340103</v>
      </c>
      <c r="D24" s="9" t="s">
        <v>76</v>
      </c>
      <c r="E24" s="4">
        <f>VLOOKUP(B24,原始成绩!$B$3:$D$47,3,FALSE)</f>
        <v>3.04</v>
      </c>
      <c r="F24" s="12"/>
      <c r="G24" s="9"/>
      <c r="H24" s="9"/>
      <c r="I24" s="9"/>
      <c r="J24" s="9"/>
      <c r="K24" s="9"/>
      <c r="L24" s="4"/>
      <c r="M24" s="4"/>
    </row>
    <row r="25" s="6" customFormat="1" spans="1:13">
      <c r="A25" s="9">
        <v>23</v>
      </c>
      <c r="B25" s="9" t="s">
        <v>31</v>
      </c>
      <c r="C25" s="9">
        <f>VLOOKUP(B25,原始成绩!$B$3:$C$47,2,FALSE)</f>
        <v>1940340145</v>
      </c>
      <c r="D25" s="9" t="s">
        <v>76</v>
      </c>
      <c r="E25" s="4">
        <f>VLOOKUP(B25,原始成绩!$B$3:$D$47,3,FALSE)</f>
        <v>3.04</v>
      </c>
      <c r="F25" s="12"/>
      <c r="G25" s="9"/>
      <c r="H25" s="9"/>
      <c r="I25" s="9"/>
      <c r="J25" s="9"/>
      <c r="K25" s="9"/>
      <c r="L25" s="4"/>
      <c r="M25" s="4"/>
    </row>
    <row r="26" s="6" customFormat="1" spans="1:13">
      <c r="A26" s="9">
        <v>24</v>
      </c>
      <c r="B26" s="9" t="s">
        <v>27</v>
      </c>
      <c r="C26" s="9">
        <f>VLOOKUP(B26,原始成绩!$B$3:$C$47,2,FALSE)</f>
        <v>1940340151</v>
      </c>
      <c r="D26" s="9" t="s">
        <v>76</v>
      </c>
      <c r="E26" s="4">
        <f>VLOOKUP(B26,原始成绩!$B$3:$D$47,3,FALSE)</f>
        <v>3.04</v>
      </c>
      <c r="F26" s="12"/>
      <c r="G26" s="9"/>
      <c r="H26" s="9"/>
      <c r="I26" s="9"/>
      <c r="J26" s="9"/>
      <c r="K26" s="9"/>
      <c r="L26" s="4"/>
      <c r="M26" s="4"/>
    </row>
    <row r="27" s="6" customFormat="1" spans="1:13">
      <c r="A27" s="9">
        <v>25</v>
      </c>
      <c r="B27" s="9" t="s">
        <v>19</v>
      </c>
      <c r="C27" s="9">
        <f>VLOOKUP(B27,原始成绩!$B$3:$C$47,2,FALSE)</f>
        <v>1940325104</v>
      </c>
      <c r="D27" s="9" t="s">
        <v>76</v>
      </c>
      <c r="E27" s="4">
        <f>VLOOKUP(B27,原始成绩!$B$3:$D$47,3,FALSE)</f>
        <v>2.97</v>
      </c>
      <c r="F27" s="12"/>
      <c r="G27" s="9"/>
      <c r="H27" s="9"/>
      <c r="I27" s="9"/>
      <c r="J27" s="9"/>
      <c r="K27" s="9"/>
      <c r="L27" s="4"/>
      <c r="M27" s="4"/>
    </row>
    <row r="28" s="6" customFormat="1" spans="1:13">
      <c r="A28" s="13">
        <v>26</v>
      </c>
      <c r="B28" s="13" t="s">
        <v>18</v>
      </c>
      <c r="C28" s="13">
        <f>VLOOKUP(B28,原始成绩!$B$3:$C$47,2,FALSE)</f>
        <v>1940325132</v>
      </c>
      <c r="D28" s="13" t="s">
        <v>76</v>
      </c>
      <c r="E28" s="14">
        <f>VLOOKUP(B28,原始成绩!$B$3:$D$47,3,FALSE)</f>
        <v>2.96</v>
      </c>
      <c r="F28" s="12"/>
      <c r="G28" s="9"/>
      <c r="H28" s="9"/>
      <c r="I28" s="9"/>
      <c r="J28" s="9"/>
      <c r="K28" s="9"/>
      <c r="L28" s="4"/>
      <c r="M28" s="4"/>
    </row>
    <row r="29" s="6" customFormat="1" spans="1:13">
      <c r="A29" s="13">
        <v>27</v>
      </c>
      <c r="B29" s="13" t="s">
        <v>28</v>
      </c>
      <c r="C29" s="13">
        <f>VLOOKUP(B29,原始成绩!$B$3:$C$47,2,FALSE)</f>
        <v>1940340116</v>
      </c>
      <c r="D29" s="13" t="s">
        <v>76</v>
      </c>
      <c r="E29" s="14">
        <f>VLOOKUP(B29,原始成绩!$B$3:$D$47,3,FALSE)</f>
        <v>2.95</v>
      </c>
      <c r="F29" s="12"/>
      <c r="G29" s="9"/>
      <c r="H29" s="9"/>
      <c r="I29" s="9"/>
      <c r="J29" s="9"/>
      <c r="K29" s="9"/>
      <c r="L29" s="4"/>
      <c r="M29" s="4"/>
    </row>
    <row r="30" s="6" customFormat="1" spans="1:13">
      <c r="A30" s="13">
        <v>28</v>
      </c>
      <c r="B30" s="13" t="s">
        <v>36</v>
      </c>
      <c r="C30" s="13">
        <f>VLOOKUP(B30,原始成绩!$B$3:$C$47,2,FALSE)</f>
        <v>1940340324</v>
      </c>
      <c r="D30" s="13" t="s">
        <v>76</v>
      </c>
      <c r="E30" s="14">
        <f>VLOOKUP(B30,原始成绩!$B$3:$D$47,3,FALSE)</f>
        <v>2.94</v>
      </c>
      <c r="F30" s="12"/>
      <c r="G30" s="9"/>
      <c r="H30" s="9"/>
      <c r="I30" s="9"/>
      <c r="J30" s="9"/>
      <c r="K30" s="9"/>
      <c r="L30" s="4"/>
      <c r="M30" s="4"/>
    </row>
    <row r="31" spans="1:13">
      <c r="A31" s="13">
        <v>29</v>
      </c>
      <c r="B31" s="13" t="s">
        <v>61</v>
      </c>
      <c r="C31" s="13">
        <f>VLOOKUP(B31,原始成绩!$B$3:$C$47,2,FALSE)</f>
        <v>1940341333</v>
      </c>
      <c r="D31" s="13" t="s">
        <v>76</v>
      </c>
      <c r="E31" s="14">
        <f>VLOOKUP(B31,原始成绩!$B$3:$D$47,3,FALSE)</f>
        <v>2.78</v>
      </c>
      <c r="F31" s="12"/>
      <c r="G31" s="9"/>
      <c r="H31" s="9"/>
      <c r="I31" s="9"/>
      <c r="J31" s="9"/>
      <c r="K31" s="9"/>
      <c r="L31" s="4"/>
      <c r="M31" s="4"/>
    </row>
  </sheetData>
  <sortState ref="H3:L18">
    <sortCondition ref="L3:L18" descending="1"/>
  </sortState>
  <mergeCells count="5">
    <mergeCell ref="A1:F1"/>
    <mergeCell ref="H1:M1"/>
    <mergeCell ref="F3:F31"/>
    <mergeCell ref="G1:G31"/>
    <mergeCell ref="M3:M3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O3" sqref="O3"/>
    </sheetView>
  </sheetViews>
  <sheetFormatPr defaultColWidth="10.2857142857143" defaultRowHeight="26" customHeight="1"/>
  <cols>
    <col min="1" max="1" width="10.2857142857143" style="1"/>
    <col min="2" max="2" width="10.2857142857143" style="1" customWidth="1"/>
    <col min="3" max="3" width="17.7142857142857" style="1" customWidth="1"/>
    <col min="4" max="4" width="14.4285714285714" style="1" customWidth="1"/>
    <col min="5" max="5" width="10.2857142857143" style="2"/>
    <col min="6" max="6" width="10.2857142857143" style="1"/>
    <col min="7" max="7" width="10.2857142857143" style="1" customWidth="1"/>
    <col min="8" max="8" width="17.7142857142857" style="1" customWidth="1"/>
    <col min="9" max="9" width="12.2857142857143" style="1" customWidth="1"/>
    <col min="10" max="16384" width="10.2857142857143" style="1"/>
  </cols>
  <sheetData>
    <row r="1" s="1" customFormat="1" ht="45" customHeight="1" spans="1:9">
      <c r="A1" s="3" t="s">
        <v>86</v>
      </c>
      <c r="B1" s="3"/>
      <c r="C1" s="3"/>
      <c r="D1" s="3"/>
      <c r="E1" s="2"/>
      <c r="F1" s="3" t="s">
        <v>87</v>
      </c>
      <c r="G1" s="3"/>
      <c r="H1" s="3"/>
      <c r="I1" s="3"/>
    </row>
    <row r="2" s="1" customFormat="1" customHeight="1" spans="1:9">
      <c r="A2" s="4" t="s">
        <v>88</v>
      </c>
      <c r="B2" s="4" t="s">
        <v>2</v>
      </c>
      <c r="C2" s="4" t="s">
        <v>3</v>
      </c>
      <c r="D2" s="4" t="s">
        <v>82</v>
      </c>
      <c r="E2" s="2"/>
      <c r="F2" s="4" t="s">
        <v>88</v>
      </c>
      <c r="G2" s="4" t="s">
        <v>2</v>
      </c>
      <c r="H2" s="4" t="s">
        <v>3</v>
      </c>
      <c r="I2" s="4" t="s">
        <v>82</v>
      </c>
    </row>
    <row r="3" s="1" customFormat="1" customHeight="1" spans="1:9">
      <c r="A3" s="4">
        <v>1</v>
      </c>
      <c r="B3" s="4" t="s">
        <v>70</v>
      </c>
      <c r="C3" s="4">
        <f>VLOOKUP(B3,原始成绩!$B$3:$C$47,2,FALSE)</f>
        <v>1940341449</v>
      </c>
      <c r="D3" s="4">
        <f>VLOOKUP(B3,原始成绩!$B$3:$D$47,3,FALSE)</f>
        <v>3.83</v>
      </c>
      <c r="E3" s="2"/>
      <c r="F3" s="4">
        <v>1</v>
      </c>
      <c r="G3" s="4" t="s">
        <v>69</v>
      </c>
      <c r="H3" s="4">
        <f>VLOOKUP(G3,原始成绩!$B$3:$C$47,2,FALSE)</f>
        <v>1940341422</v>
      </c>
      <c r="I3" s="4">
        <f>VLOOKUP(G3,原始成绩!$B$3:$D$47,3,FALSE)</f>
        <v>3.58</v>
      </c>
    </row>
    <row r="4" s="1" customFormat="1" customHeight="1" spans="1:9">
      <c r="A4" s="4">
        <v>2</v>
      </c>
      <c r="B4" s="4" t="s">
        <v>32</v>
      </c>
      <c r="C4" s="4">
        <f>VLOOKUP(B4,原始成绩!$B$3:$C$47,2,FALSE)</f>
        <v>1940340242</v>
      </c>
      <c r="D4" s="4">
        <f>VLOOKUP(B4,原始成绩!$B$3:$D$47,3,FALSE)</f>
        <v>3.69</v>
      </c>
      <c r="E4" s="2"/>
      <c r="F4" s="4">
        <v>2</v>
      </c>
      <c r="G4" s="4" t="s">
        <v>12</v>
      </c>
      <c r="H4" s="4">
        <f>VLOOKUP(G4,原始成绩!$B$3:$C$47,2,FALSE)</f>
        <v>1940324109</v>
      </c>
      <c r="I4" s="4">
        <f>VLOOKUP(G4,原始成绩!$B$3:$D$47,3,FALSE)</f>
        <v>3.49</v>
      </c>
    </row>
    <row r="5" s="1" customFormat="1" customHeight="1" spans="1:9">
      <c r="A5" s="4">
        <v>3</v>
      </c>
      <c r="B5" s="4" t="s">
        <v>63</v>
      </c>
      <c r="C5" s="4">
        <f>VLOOKUP(B5,原始成绩!$B$3:$C$47,2,FALSE)</f>
        <v>1940341350</v>
      </c>
      <c r="D5" s="4">
        <f>VLOOKUP(B5,原始成绩!$B$3:$D$47,3,FALSE)</f>
        <v>3.69</v>
      </c>
      <c r="E5" s="2"/>
      <c r="F5" s="4">
        <v>3</v>
      </c>
      <c r="G5" s="4" t="s">
        <v>53</v>
      </c>
      <c r="H5" s="4">
        <f>VLOOKUP(G5,原始成绩!$B$3:$C$47,2,FALSE)</f>
        <v>1940341256</v>
      </c>
      <c r="I5" s="4">
        <f>VLOOKUP(G5,原始成绩!$B$3:$D$47,3,FALSE)</f>
        <v>3.44</v>
      </c>
    </row>
    <row r="6" s="1" customFormat="1" customHeight="1" spans="1:9">
      <c r="A6" s="4">
        <v>4</v>
      </c>
      <c r="B6" s="4" t="s">
        <v>60</v>
      </c>
      <c r="C6" s="4">
        <f>VLOOKUP(B6,原始成绩!$B$3:$C$47,2,FALSE)</f>
        <v>1940341305</v>
      </c>
      <c r="D6" s="4">
        <f>VLOOKUP(B6,原始成绩!$B$3:$D$47,3,FALSE)</f>
        <v>3.51</v>
      </c>
      <c r="E6" s="2"/>
      <c r="F6" s="4">
        <v>4</v>
      </c>
      <c r="G6" s="4" t="s">
        <v>10</v>
      </c>
      <c r="H6" s="4">
        <f>VLOOKUP(G6,原始成绩!$B$3:$C$47,2,FALSE)</f>
        <v>1940324121</v>
      </c>
      <c r="I6" s="4">
        <f>VLOOKUP(G6,原始成绩!$B$3:$D$47,3,FALSE)</f>
        <v>3.4</v>
      </c>
    </row>
    <row r="7" s="1" customFormat="1" customHeight="1" spans="1:9">
      <c r="A7" s="4">
        <v>5</v>
      </c>
      <c r="B7" s="4" t="s">
        <v>15</v>
      </c>
      <c r="C7" s="4">
        <f>VLOOKUP(B7,原始成绩!$B$3:$C$47,2,FALSE)</f>
        <v>1940325128</v>
      </c>
      <c r="D7" s="4">
        <f>VLOOKUP(B7,原始成绩!$B$3:$D$47,3,FALSE)</f>
        <v>3.5</v>
      </c>
      <c r="E7" s="2"/>
      <c r="F7" s="4">
        <v>5</v>
      </c>
      <c r="G7" s="4" t="s">
        <v>13</v>
      </c>
      <c r="H7" s="4">
        <f>VLOOKUP(G7,原始成绩!$B$3:$C$47,2,FALSE)</f>
        <v>1940324133</v>
      </c>
      <c r="I7" s="4">
        <f>VLOOKUP(G7,原始成绩!$B$3:$D$47,3,FALSE)</f>
        <v>3.29</v>
      </c>
    </row>
    <row r="8" s="1" customFormat="1" customHeight="1" spans="1:9">
      <c r="A8" s="4">
        <v>6</v>
      </c>
      <c r="B8" s="4" t="s">
        <v>58</v>
      </c>
      <c r="C8" s="4">
        <f>VLOOKUP(B8,原始成绩!$B$3:$C$47,2,FALSE)</f>
        <v>1940341320</v>
      </c>
      <c r="D8" s="4">
        <f>VLOOKUP(B8,原始成绩!$B$3:$D$47,3,FALSE)</f>
        <v>3.5</v>
      </c>
      <c r="E8" s="2"/>
      <c r="F8" s="4">
        <v>6</v>
      </c>
      <c r="G8" s="4" t="s">
        <v>55</v>
      </c>
      <c r="H8" s="4">
        <f>VLOOKUP(G8,原始成绩!$B$3:$C$47,2,FALSE)</f>
        <v>1940341328</v>
      </c>
      <c r="I8" s="4">
        <f>VLOOKUP(G8,原始成绩!$B$3:$D$47,3,FALSE)</f>
        <v>3.28</v>
      </c>
    </row>
    <row r="9" s="1" customFormat="1" customHeight="1" spans="1:9">
      <c r="A9" s="4">
        <v>7</v>
      </c>
      <c r="B9" s="4" t="s">
        <v>22</v>
      </c>
      <c r="C9" s="4">
        <f>VLOOKUP(B9,原始成绩!$B$3:$C$47,2,FALSE)</f>
        <v>1940325218</v>
      </c>
      <c r="D9" s="4">
        <f>VLOOKUP(B9,原始成绩!$B$3:$D$47,3,FALSE)</f>
        <v>3.48</v>
      </c>
      <c r="E9" s="2"/>
      <c r="F9" s="4">
        <v>7</v>
      </c>
      <c r="G9" s="4" t="s">
        <v>30</v>
      </c>
      <c r="H9" s="4">
        <f>VLOOKUP(G9,原始成绩!$B$3:$C$47,2,FALSE)</f>
        <v>1940340117</v>
      </c>
      <c r="I9" s="4">
        <f>VLOOKUP(G9,原始成绩!$B$3:$D$47,3,FALSE)</f>
        <v>3.15</v>
      </c>
    </row>
    <row r="10" s="1" customFormat="1" customHeight="1" spans="1:9">
      <c r="A10" s="4">
        <v>8</v>
      </c>
      <c r="B10" s="4" t="s">
        <v>50</v>
      </c>
      <c r="C10" s="4">
        <f>VLOOKUP(B10,原始成绩!$B$3:$C$47,2,FALSE)</f>
        <v>1940341140</v>
      </c>
      <c r="D10" s="4">
        <f>VLOOKUP(B10,原始成绩!$B$3:$D$47,3,FALSE)</f>
        <v>3.48</v>
      </c>
      <c r="E10" s="2"/>
      <c r="F10" s="4">
        <v>8</v>
      </c>
      <c r="G10" s="4" t="s">
        <v>54</v>
      </c>
      <c r="H10" s="4">
        <f>VLOOKUP(G10,原始成绩!$B$3:$C$47,2,FALSE)</f>
        <v>1940341240</v>
      </c>
      <c r="I10" s="4">
        <f>VLOOKUP(G10,原始成绩!$B$3:$D$47,3,FALSE)</f>
        <v>3.1</v>
      </c>
    </row>
    <row r="11" s="1" customFormat="1" customHeight="1" spans="1:9">
      <c r="A11" s="4">
        <v>9</v>
      </c>
      <c r="B11" s="4" t="s">
        <v>38</v>
      </c>
      <c r="C11" s="4">
        <f>VLOOKUP(B11,原始成绩!$B$3:$C$47,2,FALSE)</f>
        <v>1940340330</v>
      </c>
      <c r="D11" s="4">
        <f>VLOOKUP(B11,原始成绩!$B$3:$D$47,3,FALSE)</f>
        <v>3.46</v>
      </c>
      <c r="E11" s="2"/>
      <c r="F11" s="4">
        <v>9</v>
      </c>
      <c r="G11" s="4" t="s">
        <v>23</v>
      </c>
      <c r="H11" s="4">
        <f>VLOOKUP(G11,原始成绩!$B$3:$C$47,2,FALSE)</f>
        <v>1940325226</v>
      </c>
      <c r="I11" s="4">
        <f>VLOOKUP(G11,原始成绩!$B$3:$D$47,3,FALSE)</f>
        <v>3.09</v>
      </c>
    </row>
    <row r="12" s="1" customFormat="1" customHeight="1" spans="1:9">
      <c r="A12" s="4">
        <v>10</v>
      </c>
      <c r="B12" s="4" t="s">
        <v>42</v>
      </c>
      <c r="C12" s="4">
        <f>VLOOKUP(B12,原始成绩!$B$3:$C$47,2,FALSE)</f>
        <v>1940340343</v>
      </c>
      <c r="D12" s="4">
        <f>VLOOKUP(B12,原始成绩!$B$3:$D$47,3,FALSE)</f>
        <v>3.44</v>
      </c>
      <c r="E12" s="2"/>
      <c r="F12" s="4">
        <v>10</v>
      </c>
      <c r="G12" s="4" t="s">
        <v>51</v>
      </c>
      <c r="H12" s="4">
        <f>VLOOKUP(G12,原始成绩!$B$3:$C$47,2,FALSE)</f>
        <v>1940341222</v>
      </c>
      <c r="I12" s="4">
        <f>VLOOKUP(G12,原始成绩!$B$3:$D$47,3,FALSE)</f>
        <v>3.04</v>
      </c>
    </row>
    <row r="13" s="1" customFormat="1" customHeight="1" spans="1:9">
      <c r="A13" s="4">
        <v>11</v>
      </c>
      <c r="B13" s="4" t="s">
        <v>44</v>
      </c>
      <c r="C13" s="4">
        <f>VLOOKUP(B13,原始成绩!$B$3:$C$47,2,FALSE)</f>
        <v>1940340353</v>
      </c>
      <c r="D13" s="4">
        <f>VLOOKUP(B13,原始成绩!$B$3:$D$47,3,FALSE)</f>
        <v>3.4</v>
      </c>
      <c r="E13" s="2"/>
      <c r="F13" s="4">
        <v>11</v>
      </c>
      <c r="G13" s="4" t="s">
        <v>35</v>
      </c>
      <c r="H13" s="4">
        <f>VLOOKUP(G13,原始成绩!$B$3:$C$47,2,FALSE)</f>
        <v>1940340247</v>
      </c>
      <c r="I13" s="4">
        <f>VLOOKUP(G13,原始成绩!$B$3:$D$47,3,FALSE)</f>
        <v>3.01</v>
      </c>
    </row>
    <row r="14" s="1" customFormat="1" customHeight="1" spans="1:9">
      <c r="A14" s="4">
        <v>12</v>
      </c>
      <c r="B14" s="4" t="s">
        <v>20</v>
      </c>
      <c r="C14" s="4">
        <f>VLOOKUP(B14,原始成绩!$B$3:$C$47,2,FALSE)</f>
        <v>1940325221</v>
      </c>
      <c r="D14" s="4">
        <f>VLOOKUP(B14,原始成绩!$B$3:$D$47,3,FALSE)</f>
        <v>3.39</v>
      </c>
      <c r="E14" s="2"/>
      <c r="F14" s="4">
        <v>12</v>
      </c>
      <c r="G14" s="4" t="s">
        <v>59</v>
      </c>
      <c r="H14" s="4">
        <f>VLOOKUP(G14,原始成绩!$B$3:$C$47,2,FALSE)</f>
        <v>1940341335</v>
      </c>
      <c r="I14" s="4">
        <f>VLOOKUP(G14,原始成绩!$B$3:$D$47,3,FALSE)</f>
        <v>2.98</v>
      </c>
    </row>
    <row r="15" s="1" customFormat="1" customHeight="1" spans="1:9">
      <c r="A15" s="4">
        <v>13</v>
      </c>
      <c r="B15" s="4" t="s">
        <v>7</v>
      </c>
      <c r="C15" s="4">
        <f>VLOOKUP(B15,原始成绩!$B$3:$C$47,2,FALSE)</f>
        <v>1940323123</v>
      </c>
      <c r="D15" s="4">
        <f>VLOOKUP(B15,原始成绩!$B$3:$D$47,3,FALSE)</f>
        <v>3.36</v>
      </c>
      <c r="E15" s="2"/>
      <c r="F15" s="4">
        <v>13</v>
      </c>
      <c r="G15" s="4" t="s">
        <v>66</v>
      </c>
      <c r="H15" s="4">
        <f>VLOOKUP(G15,原始成绩!$B$3:$C$47,2,FALSE)</f>
        <v>1940341423</v>
      </c>
      <c r="I15" s="4">
        <f>VLOOKUP(G15,原始成绩!$B$3:$D$47,3,FALSE)</f>
        <v>2.98</v>
      </c>
    </row>
    <row r="16" s="1" customFormat="1" customHeight="1" spans="1:9">
      <c r="A16" s="4">
        <v>14</v>
      </c>
      <c r="B16" s="4" t="s">
        <v>39</v>
      </c>
      <c r="C16" s="4">
        <f>VLOOKUP(B16,原始成绩!$B$3:$C$47,2,FALSE)</f>
        <v>1940340384</v>
      </c>
      <c r="D16" s="4">
        <f>VLOOKUP(B16,原始成绩!$B$3:$D$47,3,FALSE)</f>
        <v>3.32</v>
      </c>
      <c r="E16" s="2"/>
      <c r="F16" s="4">
        <v>14</v>
      </c>
      <c r="G16" s="4" t="s">
        <v>65</v>
      </c>
      <c r="H16" s="4">
        <f>VLOOKUP(G16,原始成绩!$B$3:$C$47,2,FALSE)</f>
        <v>1940341361</v>
      </c>
      <c r="I16" s="4">
        <f>VLOOKUP(G16,原始成绩!$B$3:$D$47,3,FALSE)</f>
        <v>2.98</v>
      </c>
    </row>
    <row r="17" s="1" customFormat="1" customHeight="1" spans="1:9">
      <c r="A17" s="4">
        <v>15</v>
      </c>
      <c r="B17" s="4" t="s">
        <v>45</v>
      </c>
      <c r="C17" s="4">
        <f>VLOOKUP(B17,原始成绩!$B$3:$C$47,2,FALSE)</f>
        <v>1940340334</v>
      </c>
      <c r="D17" s="4">
        <f>VLOOKUP(B17,原始成绩!$B$3:$D$47,3,FALSE)</f>
        <v>3.32</v>
      </c>
      <c r="E17" s="2"/>
      <c r="F17" s="4">
        <v>15</v>
      </c>
      <c r="G17" s="4" t="s">
        <v>18</v>
      </c>
      <c r="H17" s="4">
        <f>VLOOKUP(G17,原始成绩!$B$3:$C$47,2,FALSE)</f>
        <v>1940325132</v>
      </c>
      <c r="I17" s="4">
        <f>VLOOKUP(G17,原始成绩!$B$3:$D$47,3,FALSE)</f>
        <v>2.96</v>
      </c>
    </row>
    <row r="18" s="1" customFormat="1" customHeight="1" spans="1:9">
      <c r="A18" s="4">
        <v>16</v>
      </c>
      <c r="B18" s="4" t="s">
        <v>62</v>
      </c>
      <c r="C18" s="4">
        <f>VLOOKUP(B18,原始成绩!$B$3:$C$47,2,FALSE)</f>
        <v>1940341316</v>
      </c>
      <c r="D18" s="4">
        <f>VLOOKUP(B18,原始成绩!$B$3:$D$47,3,FALSE)</f>
        <v>3.29</v>
      </c>
      <c r="E18" s="2"/>
      <c r="F18" s="4">
        <v>16</v>
      </c>
      <c r="G18" s="4" t="s">
        <v>28</v>
      </c>
      <c r="H18" s="4">
        <f>VLOOKUP(G18,原始成绩!$B$3:$C$47,2,FALSE)</f>
        <v>1940340116</v>
      </c>
      <c r="I18" s="4">
        <f>VLOOKUP(G18,原始成绩!$B$3:$D$47,3,FALSE)</f>
        <v>2.95</v>
      </c>
    </row>
    <row r="19" s="1" customFormat="1" customHeight="1" spans="1:9">
      <c r="A19" s="4">
        <v>17</v>
      </c>
      <c r="B19" s="4" t="s">
        <v>40</v>
      </c>
      <c r="C19" s="4">
        <f>VLOOKUP(B19,原始成绩!$B$3:$C$47,2,FALSE)</f>
        <v>1940340337</v>
      </c>
      <c r="D19" s="4">
        <f>VLOOKUP(B19,原始成绩!$B$3:$D$47,3,FALSE)</f>
        <v>3.25</v>
      </c>
      <c r="E19" s="2"/>
      <c r="F19" s="4">
        <v>17</v>
      </c>
      <c r="G19" s="4" t="s">
        <v>36</v>
      </c>
      <c r="H19" s="4">
        <f>VLOOKUP(G19,原始成绩!$B$3:$C$47,2,FALSE)</f>
        <v>1940340324</v>
      </c>
      <c r="I19" s="4">
        <f>VLOOKUP(G19,原始成绩!$B$3:$D$47,3,FALSE)</f>
        <v>2.94</v>
      </c>
    </row>
    <row r="20" s="1" customFormat="1" customHeight="1" spans="1:9">
      <c r="A20" s="4">
        <v>18</v>
      </c>
      <c r="B20" s="4" t="s">
        <v>68</v>
      </c>
      <c r="C20" s="4">
        <f>VLOOKUP(B20,原始成绩!$B$3:$C$47,2,FALSE)</f>
        <v>1940341401</v>
      </c>
      <c r="D20" s="4">
        <f>VLOOKUP(B20,原始成绩!$B$3:$D$47,3,FALSE)</f>
        <v>3.23</v>
      </c>
      <c r="E20" s="2"/>
      <c r="F20" s="4">
        <v>18</v>
      </c>
      <c r="G20" s="4" t="s">
        <v>46</v>
      </c>
      <c r="H20" s="4">
        <f>VLOOKUP(G20,原始成绩!$B$3:$C$47,2,FALSE)</f>
        <v>1940341141</v>
      </c>
      <c r="I20" s="4">
        <f>VLOOKUP(G20,原始成绩!$B$3:$D$47,3,FALSE)</f>
        <v>2.86</v>
      </c>
    </row>
    <row r="21" s="1" customFormat="1" customHeight="1" spans="1:9">
      <c r="A21" s="4">
        <v>19</v>
      </c>
      <c r="B21" s="4" t="s">
        <v>49</v>
      </c>
      <c r="C21" s="4">
        <f>VLOOKUP(B21,原始成绩!$B$3:$C$47,2,FALSE)</f>
        <v>1940341131</v>
      </c>
      <c r="D21" s="4">
        <f>VLOOKUP(B21,原始成绩!$B$3:$D$47,3,FALSE)</f>
        <v>3.21</v>
      </c>
      <c r="E21" s="2"/>
      <c r="F21" s="4">
        <v>19</v>
      </c>
      <c r="G21" s="4" t="s">
        <v>61</v>
      </c>
      <c r="H21" s="4">
        <f>VLOOKUP(G21,原始成绩!$B$3:$C$47,2,FALSE)</f>
        <v>1940341333</v>
      </c>
      <c r="I21" s="4">
        <f>VLOOKUP(G21,原始成绩!$B$3:$D$47,3,FALSE)</f>
        <v>2.78</v>
      </c>
    </row>
    <row r="22" s="1" customFormat="1" customHeight="1" spans="1:9">
      <c r="A22" s="4">
        <v>20</v>
      </c>
      <c r="B22" s="4" t="s">
        <v>43</v>
      </c>
      <c r="C22" s="4">
        <f>VLOOKUP(B22,原始成绩!$B$3:$C$47,2,FALSE)</f>
        <v>1940340349</v>
      </c>
      <c r="D22" s="4">
        <f>VLOOKUP(B22,原始成绩!$B$3:$D$47,3,FALSE)</f>
        <v>3.13</v>
      </c>
      <c r="E22" s="2"/>
      <c r="F22" s="4">
        <v>20</v>
      </c>
      <c r="G22" s="4" t="s">
        <v>14</v>
      </c>
      <c r="H22" s="4">
        <f>VLOOKUP(G22,原始成绩!$B$3:$C$47,2,FALSE)</f>
        <v>1940324137</v>
      </c>
      <c r="I22" s="4">
        <f>VLOOKUP(G22,原始成绩!$B$3:$D$47,3,FALSE)</f>
        <v>2.67</v>
      </c>
    </row>
    <row r="23" customHeight="1" spans="1:9">
      <c r="A23" s="4">
        <v>21</v>
      </c>
      <c r="B23" s="4" t="s">
        <v>29</v>
      </c>
      <c r="C23" s="4">
        <f>VLOOKUP(B23,原始成绩!$B$3:$C$47,2,FALSE)</f>
        <v>1940340114</v>
      </c>
      <c r="D23" s="4">
        <f>VLOOKUP(B23,原始成绩!$B$3:$D$47,3,FALSE)</f>
        <v>3.09</v>
      </c>
      <c r="F23" s="5"/>
      <c r="G23" s="5"/>
      <c r="H23" s="5"/>
      <c r="I23" s="5"/>
    </row>
    <row r="24" customHeight="1" spans="1:9">
      <c r="A24" s="4">
        <v>22</v>
      </c>
      <c r="B24" s="4" t="s">
        <v>24</v>
      </c>
      <c r="C24" s="4">
        <f>VLOOKUP(B24,原始成绩!$B$3:$C$47,2,FALSE)</f>
        <v>1940340103</v>
      </c>
      <c r="D24" s="4">
        <f>VLOOKUP(B24,原始成绩!$B$3:$D$47,3,FALSE)</f>
        <v>3.04</v>
      </c>
      <c r="F24" s="5"/>
      <c r="G24" s="5"/>
      <c r="H24" s="5"/>
      <c r="I24" s="5"/>
    </row>
    <row r="25" customHeight="1" spans="1:9">
      <c r="A25" s="4">
        <v>23</v>
      </c>
      <c r="B25" s="4" t="s">
        <v>31</v>
      </c>
      <c r="C25" s="4">
        <f>VLOOKUP(B25,原始成绩!$B$3:$C$47,2,FALSE)</f>
        <v>1940340145</v>
      </c>
      <c r="D25" s="4">
        <f>VLOOKUP(B25,原始成绩!$B$3:$D$47,3,FALSE)</f>
        <v>3.04</v>
      </c>
      <c r="F25" s="5"/>
      <c r="G25" s="5"/>
      <c r="H25" s="5"/>
      <c r="I25" s="5"/>
    </row>
    <row r="26" customHeight="1" spans="1:9">
      <c r="A26" s="4">
        <v>24</v>
      </c>
      <c r="B26" s="4" t="s">
        <v>27</v>
      </c>
      <c r="C26" s="4">
        <f>VLOOKUP(B26,原始成绩!$B$3:$C$47,2,FALSE)</f>
        <v>1940340151</v>
      </c>
      <c r="D26" s="4">
        <f>VLOOKUP(B26,原始成绩!$B$3:$D$47,3,FALSE)</f>
        <v>3.04</v>
      </c>
      <c r="F26" s="5"/>
      <c r="G26" s="5"/>
      <c r="H26" s="5"/>
      <c r="I26" s="5"/>
    </row>
    <row r="27" customHeight="1" spans="1:9">
      <c r="A27" s="4">
        <v>25</v>
      </c>
      <c r="B27" s="4" t="s">
        <v>19</v>
      </c>
      <c r="C27" s="4">
        <f>VLOOKUP(B27,原始成绩!$B$3:$C$47,2,FALSE)</f>
        <v>1940325104</v>
      </c>
      <c r="D27" s="4">
        <f>VLOOKUP(B27,原始成绩!$B$3:$D$47,3,FALSE)</f>
        <v>2.97</v>
      </c>
      <c r="F27" s="5"/>
      <c r="G27" s="5"/>
      <c r="H27" s="5"/>
      <c r="I27" s="5"/>
    </row>
  </sheetData>
  <sortState ref="F3:J22">
    <sortCondition ref="I3:I22" descending="1"/>
  </sortState>
  <mergeCells count="3">
    <mergeCell ref="A1:D1"/>
    <mergeCell ref="F1:I1"/>
    <mergeCell ref="E1:E10485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原班级名单</vt:lpstr>
      <vt:lpstr>原始成绩</vt:lpstr>
      <vt:lpstr>志愿汇总</vt:lpstr>
      <vt:lpstr>录取过程</vt:lpstr>
      <vt:lpstr>录取结果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2021-05-13T07:17:00Z</dcterms:created>
  <dcterms:modified xsi:type="dcterms:W3CDTF">2021-05-29T09:43:10Z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2C16E5BE66DE46F1AB96DC86C783509B</vt:lpwstr>
  </property>
</Properties>
</file>