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 firstSheet="3" activeTab="3"/>
  </bookViews>
  <sheets>
    <sheet name="原始成绩" sheetId="1" state="hidden" r:id="rId1"/>
    <sheet name="志愿汇总" sheetId="3" state="hidden" r:id="rId2"/>
    <sheet name="录取过程" sheetId="7" state="hidden" r:id="rId3"/>
    <sheet name="录取结果" sheetId="8" r:id="rId4"/>
  </sheets>
  <definedNames>
    <definedName name="_xlnm._FilterDatabase" localSheetId="0" hidden="1">原始成绩!$A$2:$D$106</definedName>
    <definedName name="_xlnm._FilterDatabase" localSheetId="1" hidden="1">志愿汇总!$1:$1</definedName>
  </definedNames>
  <calcPr calcId="144525"/>
</workbook>
</file>

<file path=xl/sharedStrings.xml><?xml version="1.0" encoding="utf-8"?>
<sst xmlns="http://schemas.openxmlformats.org/spreadsheetml/2006/main" count="732" uniqueCount="142">
  <si>
    <t>20经济学类学生成绩汇总</t>
  </si>
  <si>
    <t>姓名</t>
  </si>
  <si>
    <t>绩点</t>
  </si>
  <si>
    <t>学号</t>
  </si>
  <si>
    <t>平均成绩（加权）</t>
  </si>
  <si>
    <t>杨芷昕</t>
  </si>
  <si>
    <t>胡蝶</t>
  </si>
  <si>
    <t>叶颖娣</t>
  </si>
  <si>
    <t>李秋红</t>
  </si>
  <si>
    <t>邹彤曦</t>
  </si>
  <si>
    <t>艾卓娅</t>
  </si>
  <si>
    <t>邓丽文</t>
  </si>
  <si>
    <t>黄慧</t>
  </si>
  <si>
    <t>李颖欣</t>
  </si>
  <si>
    <t>黎蓝琪</t>
  </si>
  <si>
    <t>黄祈耀</t>
  </si>
  <si>
    <t>麦志彬</t>
  </si>
  <si>
    <t>黎章权</t>
  </si>
  <si>
    <t>陈柏源</t>
  </si>
  <si>
    <t>汤元森</t>
  </si>
  <si>
    <t>唐嘉曼</t>
  </si>
  <si>
    <t>廖曼婷</t>
  </si>
  <si>
    <t>吴泳桦</t>
  </si>
  <si>
    <t>王焯邦</t>
  </si>
  <si>
    <t>周咏仪</t>
  </si>
  <si>
    <t>伍雯静</t>
  </si>
  <si>
    <t>谢思培</t>
  </si>
  <si>
    <t>丁文杰</t>
  </si>
  <si>
    <t>袁茵</t>
  </si>
  <si>
    <t>杨允乐</t>
  </si>
  <si>
    <t>李承忠</t>
  </si>
  <si>
    <t>张伊婷</t>
  </si>
  <si>
    <t>魏媛媛</t>
  </si>
  <si>
    <t>张诗雅</t>
  </si>
  <si>
    <t>刘雅莉</t>
  </si>
  <si>
    <t>张馨文</t>
  </si>
  <si>
    <t>蔡婕</t>
  </si>
  <si>
    <t>林紫娟</t>
  </si>
  <si>
    <t>梁健敏</t>
  </si>
  <si>
    <t>廖晓铃</t>
  </si>
  <si>
    <t>李沅柔</t>
  </si>
  <si>
    <t>梁耀韵</t>
  </si>
  <si>
    <t>许雅琳</t>
  </si>
  <si>
    <t>吴雨薰</t>
  </si>
  <si>
    <t>陈靖怡</t>
  </si>
  <si>
    <t>王金阳</t>
  </si>
  <si>
    <t>李彦锜</t>
  </si>
  <si>
    <t>高泽培</t>
  </si>
  <si>
    <t>赵原伟</t>
  </si>
  <si>
    <t>黄苗英</t>
  </si>
  <si>
    <t>伍跷莹</t>
  </si>
  <si>
    <t>何依婷</t>
  </si>
  <si>
    <t>吴萍萍</t>
  </si>
  <si>
    <t>邓建鸿</t>
  </si>
  <si>
    <t>戴蓝馨</t>
  </si>
  <si>
    <t>杨家莹</t>
  </si>
  <si>
    <t>张婕</t>
  </si>
  <si>
    <t>张国栋</t>
  </si>
  <si>
    <t>吴梓茵</t>
  </si>
  <si>
    <t>巫立豪</t>
  </si>
  <si>
    <t>覃芳华</t>
  </si>
  <si>
    <t>程钰</t>
  </si>
  <si>
    <t>李坤云</t>
  </si>
  <si>
    <t>黄梽锴</t>
  </si>
  <si>
    <t>王鑫</t>
  </si>
  <si>
    <t>谭晓琳</t>
  </si>
  <si>
    <t>柯艳杏</t>
  </si>
  <si>
    <t>李安龙</t>
  </si>
  <si>
    <t>黄楠</t>
  </si>
  <si>
    <t>李世骜</t>
  </si>
  <si>
    <t>庄馨怡</t>
  </si>
  <si>
    <t>蒋诗云</t>
  </si>
  <si>
    <t>黄锦龙</t>
  </si>
  <si>
    <t>陈彩漫</t>
  </si>
  <si>
    <t>王熙芃</t>
  </si>
  <si>
    <t>罗嘉祺</t>
  </si>
  <si>
    <t>罗忠玥</t>
  </si>
  <si>
    <t>黄柱伟</t>
  </si>
  <si>
    <t>廖子杰</t>
  </si>
  <si>
    <t>万欣欣</t>
  </si>
  <si>
    <t>张镇秀</t>
  </si>
  <si>
    <t>马莉</t>
  </si>
  <si>
    <t>黄力龙</t>
  </si>
  <si>
    <t>刘瑶倩</t>
  </si>
  <si>
    <t>吴学聪</t>
  </si>
  <si>
    <t>徐文浩</t>
  </si>
  <si>
    <t>潘嘉琪</t>
  </si>
  <si>
    <t>吴佳烨</t>
  </si>
  <si>
    <t>宋俊豪</t>
  </si>
  <si>
    <t>常梦泽</t>
  </si>
  <si>
    <t>曾梓慧</t>
  </si>
  <si>
    <t>谢雨彤</t>
  </si>
  <si>
    <t>黄婉敏</t>
  </si>
  <si>
    <t>吴正大</t>
  </si>
  <si>
    <t>曾伟钊</t>
  </si>
  <si>
    <t>郭浩彬</t>
  </si>
  <si>
    <t>陈铭杰</t>
  </si>
  <si>
    <t>温佳琪</t>
  </si>
  <si>
    <t>刘茂林</t>
  </si>
  <si>
    <t>张晓莹</t>
  </si>
  <si>
    <t>黎浩辉</t>
  </si>
  <si>
    <t>李琼</t>
  </si>
  <si>
    <t>陈钰斯</t>
  </si>
  <si>
    <t>黄靖雯</t>
  </si>
  <si>
    <t>黄康恒</t>
  </si>
  <si>
    <t>吴旻坤</t>
  </si>
  <si>
    <t>萧睿智</t>
  </si>
  <si>
    <t>蔡芸簇</t>
  </si>
  <si>
    <t>吴斌</t>
  </si>
  <si>
    <t>第一志愿</t>
  </si>
  <si>
    <t>国际经济与贸易</t>
  </si>
  <si>
    <t>电子商务</t>
  </si>
  <si>
    <t>税收学</t>
  </si>
  <si>
    <t>第二志愿</t>
  </si>
  <si>
    <t>第三志愿</t>
  </si>
  <si>
    <t>国际经济与贸易专业</t>
  </si>
  <si>
    <t>税收学专业</t>
  </si>
  <si>
    <t>电子商务专业</t>
  </si>
  <si>
    <t>名次</t>
  </si>
  <si>
    <t>加权平均分</t>
  </si>
  <si>
    <t>第二志愿学生汇总</t>
  </si>
  <si>
    <t>录取志愿区间</t>
  </si>
  <si>
    <t>最终录取专业</t>
  </si>
  <si>
    <t>备注</t>
  </si>
  <si>
    <t>绩点相同按加权平均分排序</t>
  </si>
  <si>
    <t>吴佳烨（2）</t>
  </si>
  <si>
    <t>调剂</t>
  </si>
  <si>
    <t>罗嘉祺（3）</t>
  </si>
  <si>
    <t>黄力龙（3）</t>
  </si>
  <si>
    <t>吴学聪（3）</t>
  </si>
  <si>
    <t>刘瑶倩（3）</t>
  </si>
  <si>
    <t>常梦泽（3）</t>
  </si>
  <si>
    <t>徐文浩（2）</t>
  </si>
  <si>
    <t>曾伟钊（3）</t>
  </si>
  <si>
    <t>李世骜（2）</t>
  </si>
  <si>
    <t>巫立豪（2）</t>
  </si>
  <si>
    <t>蒋诗云（2）</t>
  </si>
  <si>
    <t>黄锦龙（2）</t>
  </si>
  <si>
    <t>马莉（2）</t>
  </si>
  <si>
    <t>20国际经济与贸易（44人）</t>
  </si>
  <si>
    <t>20税收学（30人）</t>
  </si>
  <si>
    <t>20电子商务（30人）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</si>
</sst>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22" borderId="15" applyNumberFormat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22" fillId="23" borderId="1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30BF0"/>
      <color rgb="00FA3E0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"/>
  <sheetViews>
    <sheetView topLeftCell="A2" workbookViewId="0">
      <selection activeCell="G10" sqref="G10"/>
    </sheetView>
  </sheetViews>
  <sheetFormatPr defaultColWidth="9" defaultRowHeight="13.5" outlineLevelCol="3"/>
  <cols>
    <col min="1" max="1" width="10.25" style="1" customWidth="1"/>
    <col min="2" max="2" width="10" style="1" customWidth="1"/>
    <col min="3" max="3" width="13" style="1" customWidth="1"/>
    <col min="4" max="4" width="15.625" style="1" customWidth="1"/>
    <col min="5" max="16384" width="9" style="1"/>
  </cols>
  <sheetData>
    <row r="1" ht="24" customHeight="1" spans="1:4">
      <c r="A1" s="32" t="s">
        <v>0</v>
      </c>
      <c r="B1" s="32"/>
      <c r="C1" s="32"/>
      <c r="D1" s="32"/>
    </row>
    <row r="2" ht="22.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5" t="s">
        <v>5</v>
      </c>
      <c r="B3" s="33">
        <v>3.9</v>
      </c>
      <c r="C3" s="33">
        <v>2040341246</v>
      </c>
      <c r="D3" s="33">
        <v>88.96</v>
      </c>
    </row>
    <row r="4" spans="1:4">
      <c r="A4" s="5" t="s">
        <v>6</v>
      </c>
      <c r="B4" s="33">
        <v>3.85</v>
      </c>
      <c r="C4" s="33">
        <v>2040341210</v>
      </c>
      <c r="D4" s="33">
        <v>88.49</v>
      </c>
    </row>
    <row r="5" spans="1:4">
      <c r="A5" s="5" t="s">
        <v>7</v>
      </c>
      <c r="B5" s="33">
        <v>3.77</v>
      </c>
      <c r="C5" s="33">
        <v>2040341247</v>
      </c>
      <c r="D5" s="33">
        <v>87.69</v>
      </c>
    </row>
    <row r="6" spans="1:4">
      <c r="A6" s="5" t="s">
        <v>8</v>
      </c>
      <c r="B6" s="33">
        <v>3.66</v>
      </c>
      <c r="C6" s="33">
        <v>2040341220</v>
      </c>
      <c r="D6" s="33">
        <v>86.58</v>
      </c>
    </row>
    <row r="7" spans="1:4">
      <c r="A7" s="5" t="s">
        <v>9</v>
      </c>
      <c r="B7" s="33">
        <v>3.85</v>
      </c>
      <c r="C7" s="33">
        <v>2040341259</v>
      </c>
      <c r="D7" s="33">
        <v>88.5</v>
      </c>
    </row>
    <row r="8" spans="1:4">
      <c r="A8" s="5" t="s">
        <v>10</v>
      </c>
      <c r="B8" s="33">
        <v>3.66</v>
      </c>
      <c r="C8" s="33">
        <v>2040341201</v>
      </c>
      <c r="D8" s="33">
        <v>86.6</v>
      </c>
    </row>
    <row r="9" spans="1:4">
      <c r="A9" s="5" t="s">
        <v>11</v>
      </c>
      <c r="B9" s="33">
        <v>3.7</v>
      </c>
      <c r="C9" s="33">
        <v>2040341206</v>
      </c>
      <c r="D9" s="33">
        <v>86.96</v>
      </c>
    </row>
    <row r="10" spans="1:4">
      <c r="A10" s="5" t="s">
        <v>12</v>
      </c>
      <c r="B10" s="33">
        <v>3.57</v>
      </c>
      <c r="C10" s="33">
        <v>2040341212</v>
      </c>
      <c r="D10" s="33">
        <v>85.66</v>
      </c>
    </row>
    <row r="11" spans="1:4">
      <c r="A11" s="5" t="s">
        <v>13</v>
      </c>
      <c r="B11" s="33">
        <v>3.3</v>
      </c>
      <c r="C11" s="33">
        <v>2040341224</v>
      </c>
      <c r="D11" s="33">
        <v>83.04</v>
      </c>
    </row>
    <row r="12" spans="1:4">
      <c r="A12" s="5" t="s">
        <v>14</v>
      </c>
      <c r="B12" s="33">
        <v>3.53</v>
      </c>
      <c r="C12" s="33">
        <v>2040341215</v>
      </c>
      <c r="D12" s="33">
        <v>85.29</v>
      </c>
    </row>
    <row r="13" spans="1:4">
      <c r="A13" s="5" t="s">
        <v>15</v>
      </c>
      <c r="B13" s="33">
        <v>3.32</v>
      </c>
      <c r="C13" s="33">
        <v>2040341116</v>
      </c>
      <c r="D13" s="33">
        <v>83.19</v>
      </c>
    </row>
    <row r="14" spans="1:4">
      <c r="A14" s="5" t="s">
        <v>16</v>
      </c>
      <c r="B14" s="33">
        <v>3.39</v>
      </c>
      <c r="C14" s="33">
        <v>2040341230</v>
      </c>
      <c r="D14" s="33">
        <v>83.92</v>
      </c>
    </row>
    <row r="15" spans="1:4">
      <c r="A15" s="5" t="s">
        <v>17</v>
      </c>
      <c r="B15" s="33">
        <v>3.32</v>
      </c>
      <c r="C15" s="33">
        <v>2040341216</v>
      </c>
      <c r="D15" s="33">
        <v>83.15</v>
      </c>
    </row>
    <row r="16" spans="1:4">
      <c r="A16" s="5" t="s">
        <v>18</v>
      </c>
      <c r="B16" s="33">
        <v>3.48</v>
      </c>
      <c r="C16" s="33">
        <v>2040341204</v>
      </c>
      <c r="D16" s="33">
        <v>84.8</v>
      </c>
    </row>
    <row r="17" spans="1:4">
      <c r="A17" s="5" t="s">
        <v>19</v>
      </c>
      <c r="B17" s="33">
        <v>3.39</v>
      </c>
      <c r="C17" s="33">
        <v>2040341136</v>
      </c>
      <c r="D17" s="33">
        <v>83.88</v>
      </c>
    </row>
    <row r="18" spans="1:4">
      <c r="A18" s="5" t="s">
        <v>20</v>
      </c>
      <c r="B18" s="33">
        <v>3.2</v>
      </c>
      <c r="C18" s="33">
        <v>2040341233</v>
      </c>
      <c r="D18" s="33">
        <v>82.02</v>
      </c>
    </row>
    <row r="19" spans="1:4">
      <c r="A19" s="5" t="s">
        <v>21</v>
      </c>
      <c r="B19" s="33">
        <v>3.1</v>
      </c>
      <c r="C19" s="33">
        <v>2040341126</v>
      </c>
      <c r="D19" s="33">
        <v>81.04</v>
      </c>
    </row>
    <row r="20" spans="1:4">
      <c r="A20" s="5" t="s">
        <v>22</v>
      </c>
      <c r="B20" s="33">
        <v>3.19</v>
      </c>
      <c r="C20" s="33">
        <v>2040341144</v>
      </c>
      <c r="D20" s="33">
        <v>81.94</v>
      </c>
    </row>
    <row r="21" spans="1:4">
      <c r="A21" s="5" t="s">
        <v>23</v>
      </c>
      <c r="B21" s="33">
        <v>3.37</v>
      </c>
      <c r="C21" s="33">
        <v>2040341137</v>
      </c>
      <c r="D21" s="33">
        <v>83.66</v>
      </c>
    </row>
    <row r="22" spans="1:4">
      <c r="A22" s="5" t="s">
        <v>24</v>
      </c>
      <c r="B22" s="33">
        <v>3.26</v>
      </c>
      <c r="C22" s="33">
        <v>2040341257</v>
      </c>
      <c r="D22" s="33">
        <v>82.65</v>
      </c>
    </row>
    <row r="23" spans="1:4">
      <c r="A23" s="5" t="s">
        <v>25</v>
      </c>
      <c r="B23" s="33">
        <v>3.31</v>
      </c>
      <c r="C23" s="33">
        <v>2040341240</v>
      </c>
      <c r="D23" s="33">
        <v>83.06</v>
      </c>
    </row>
    <row r="24" spans="1:4">
      <c r="A24" s="5" t="s">
        <v>26</v>
      </c>
      <c r="B24" s="33">
        <v>3.17</v>
      </c>
      <c r="C24" s="33">
        <v>2040341242</v>
      </c>
      <c r="D24" s="33">
        <v>81.65</v>
      </c>
    </row>
    <row r="25" spans="1:4">
      <c r="A25" s="5" t="s">
        <v>27</v>
      </c>
      <c r="B25" s="33">
        <v>3.33</v>
      </c>
      <c r="C25" s="33">
        <v>2040341108</v>
      </c>
      <c r="D25" s="33">
        <v>83.35</v>
      </c>
    </row>
    <row r="26" spans="1:4">
      <c r="A26" s="5" t="s">
        <v>28</v>
      </c>
      <c r="B26" s="33">
        <v>3.2</v>
      </c>
      <c r="C26" s="33">
        <v>2040341153</v>
      </c>
      <c r="D26" s="33">
        <v>82.04</v>
      </c>
    </row>
    <row r="27" spans="1:4">
      <c r="A27" s="5" t="s">
        <v>29</v>
      </c>
      <c r="B27" s="33">
        <v>3.05</v>
      </c>
      <c r="C27" s="33">
        <v>2040341245</v>
      </c>
      <c r="D27" s="33">
        <v>80.53</v>
      </c>
    </row>
    <row r="28" spans="1:4">
      <c r="A28" s="5" t="s">
        <v>30</v>
      </c>
      <c r="B28" s="33">
        <v>3.13</v>
      </c>
      <c r="C28" s="33">
        <v>2040341217</v>
      </c>
      <c r="D28" s="33">
        <v>81.27</v>
      </c>
    </row>
    <row r="29" spans="1:4">
      <c r="A29" s="5" t="s">
        <v>31</v>
      </c>
      <c r="B29" s="33">
        <v>2.94</v>
      </c>
      <c r="C29" s="33">
        <v>2040341253</v>
      </c>
      <c r="D29" s="33">
        <v>79.43</v>
      </c>
    </row>
    <row r="30" spans="1:4">
      <c r="A30" s="5" t="s">
        <v>32</v>
      </c>
      <c r="B30" s="33">
        <v>3</v>
      </c>
      <c r="C30" s="33">
        <v>2040341139</v>
      </c>
      <c r="D30" s="33">
        <v>80.02</v>
      </c>
    </row>
    <row r="31" spans="1:4">
      <c r="A31" s="5" t="s">
        <v>33</v>
      </c>
      <c r="B31" s="33">
        <v>3.18</v>
      </c>
      <c r="C31" s="33">
        <v>2040341252</v>
      </c>
      <c r="D31" s="33">
        <v>81.79</v>
      </c>
    </row>
    <row r="32" spans="1:4">
      <c r="A32" s="5" t="s">
        <v>34</v>
      </c>
      <c r="B32" s="33">
        <v>3.28</v>
      </c>
      <c r="C32" s="33">
        <v>2040341226</v>
      </c>
      <c r="D32" s="33">
        <v>82.77</v>
      </c>
    </row>
    <row r="33" spans="1:4">
      <c r="A33" s="5" t="s">
        <v>35</v>
      </c>
      <c r="B33" s="33">
        <v>3</v>
      </c>
      <c r="C33" s="33">
        <v>2040341157</v>
      </c>
      <c r="D33" s="33">
        <v>80.04</v>
      </c>
    </row>
    <row r="34" spans="1:4">
      <c r="A34" s="5" t="s">
        <v>36</v>
      </c>
      <c r="B34" s="33">
        <v>3.18</v>
      </c>
      <c r="C34" s="33">
        <v>2040341101</v>
      </c>
      <c r="D34" s="33">
        <v>81.76</v>
      </c>
    </row>
    <row r="35" spans="1:4">
      <c r="A35" s="5" t="s">
        <v>37</v>
      </c>
      <c r="B35" s="33">
        <v>3.05</v>
      </c>
      <c r="C35" s="33">
        <v>2040341129</v>
      </c>
      <c r="D35" s="33">
        <v>80.48</v>
      </c>
    </row>
    <row r="36" spans="1:4">
      <c r="A36" s="5" t="s">
        <v>38</v>
      </c>
      <c r="B36" s="33">
        <v>2.99</v>
      </c>
      <c r="C36" s="33">
        <v>2040341122</v>
      </c>
      <c r="D36" s="33">
        <v>79.88</v>
      </c>
    </row>
    <row r="37" spans="1:4">
      <c r="A37" s="5" t="s">
        <v>39</v>
      </c>
      <c r="B37" s="33">
        <v>3.04</v>
      </c>
      <c r="C37" s="33">
        <v>2040341127</v>
      </c>
      <c r="D37" s="33">
        <v>80.41</v>
      </c>
    </row>
    <row r="38" spans="1:4">
      <c r="A38" s="5" t="s">
        <v>40</v>
      </c>
      <c r="B38" s="33">
        <v>2.84</v>
      </c>
      <c r="C38" s="33">
        <v>2040341225</v>
      </c>
      <c r="D38" s="33">
        <v>78.43</v>
      </c>
    </row>
    <row r="39" spans="1:4">
      <c r="A39" s="5" t="s">
        <v>41</v>
      </c>
      <c r="B39" s="33">
        <v>2.85</v>
      </c>
      <c r="C39" s="33">
        <v>2040341124</v>
      </c>
      <c r="D39" s="33">
        <v>78.48</v>
      </c>
    </row>
    <row r="40" spans="1:4">
      <c r="A40" s="5" t="s">
        <v>42</v>
      </c>
      <c r="B40" s="33">
        <v>3.04</v>
      </c>
      <c r="C40" s="33">
        <v>2040341151</v>
      </c>
      <c r="D40" s="33">
        <v>80.4</v>
      </c>
    </row>
    <row r="41" spans="1:4">
      <c r="A41" s="5" t="s">
        <v>43</v>
      </c>
      <c r="B41" s="33">
        <v>3.01</v>
      </c>
      <c r="C41" s="33">
        <v>2040341145</v>
      </c>
      <c r="D41" s="33">
        <v>80.07</v>
      </c>
    </row>
    <row r="42" spans="1:4">
      <c r="A42" s="5" t="s">
        <v>44</v>
      </c>
      <c r="B42" s="33">
        <v>2.83</v>
      </c>
      <c r="C42" s="33">
        <v>2040341205</v>
      </c>
      <c r="D42" s="33">
        <v>78.29</v>
      </c>
    </row>
    <row r="43" spans="1:4">
      <c r="A43" s="5" t="s">
        <v>45</v>
      </c>
      <c r="B43" s="33">
        <v>2.8</v>
      </c>
      <c r="C43" s="33">
        <v>2040341235</v>
      </c>
      <c r="D43" s="33">
        <v>77.98</v>
      </c>
    </row>
    <row r="44" spans="1:4">
      <c r="A44" s="5" t="s">
        <v>46</v>
      </c>
      <c r="B44" s="33">
        <v>2.98</v>
      </c>
      <c r="C44" s="33">
        <v>2040341223</v>
      </c>
      <c r="D44" s="33">
        <v>79.75</v>
      </c>
    </row>
    <row r="45" spans="1:4">
      <c r="A45" s="5" t="s">
        <v>47</v>
      </c>
      <c r="B45" s="33">
        <v>2.83</v>
      </c>
      <c r="C45" s="33">
        <v>2040341208</v>
      </c>
      <c r="D45" s="33">
        <v>78.26</v>
      </c>
    </row>
    <row r="46" spans="1:4">
      <c r="A46" s="5" t="s">
        <v>48</v>
      </c>
      <c r="B46" s="33">
        <v>2.8</v>
      </c>
      <c r="C46" s="33">
        <v>2040341255</v>
      </c>
      <c r="D46" s="33">
        <v>78.02</v>
      </c>
    </row>
    <row r="47" spans="1:4">
      <c r="A47" s="5" t="s">
        <v>49</v>
      </c>
      <c r="B47" s="33">
        <v>2.62</v>
      </c>
      <c r="C47" s="33">
        <v>2040341115</v>
      </c>
      <c r="D47" s="33">
        <v>76.81</v>
      </c>
    </row>
    <row r="48" spans="1:4">
      <c r="A48" s="5" t="s">
        <v>50</v>
      </c>
      <c r="B48" s="33">
        <v>2.85</v>
      </c>
      <c r="C48" s="33">
        <v>2040341149</v>
      </c>
      <c r="D48" s="33">
        <v>78.46</v>
      </c>
    </row>
    <row r="49" spans="1:4">
      <c r="A49" s="5" t="s">
        <v>51</v>
      </c>
      <c r="B49" s="33">
        <v>2.8</v>
      </c>
      <c r="C49" s="33">
        <v>2040341209</v>
      </c>
      <c r="D49" s="33">
        <v>78.04</v>
      </c>
    </row>
    <row r="50" spans="1:4">
      <c r="A50" s="5" t="s">
        <v>52</v>
      </c>
      <c r="B50" s="33">
        <v>2.74</v>
      </c>
      <c r="C50" s="33">
        <v>2040341239</v>
      </c>
      <c r="D50" s="33">
        <v>77.38</v>
      </c>
    </row>
    <row r="51" spans="1:4">
      <c r="A51" s="5" t="s">
        <v>53</v>
      </c>
      <c r="B51" s="33">
        <v>2.63</v>
      </c>
      <c r="C51" s="33">
        <v>2040341107</v>
      </c>
      <c r="D51" s="33">
        <v>76.26</v>
      </c>
    </row>
    <row r="52" spans="1:4">
      <c r="A52" s="5" t="s">
        <v>54</v>
      </c>
      <c r="B52" s="33">
        <v>2.51</v>
      </c>
      <c r="C52" s="33">
        <v>2040341106</v>
      </c>
      <c r="D52" s="33">
        <v>75.86</v>
      </c>
    </row>
    <row r="53" spans="1:4">
      <c r="A53" s="5" t="s">
        <v>55</v>
      </c>
      <c r="B53" s="33">
        <v>2.66</v>
      </c>
      <c r="C53" s="33">
        <v>2040341152</v>
      </c>
      <c r="D53" s="33">
        <v>76.64</v>
      </c>
    </row>
    <row r="54" spans="1:4">
      <c r="A54" s="5" t="s">
        <v>56</v>
      </c>
      <c r="B54" s="33">
        <v>2.85</v>
      </c>
      <c r="C54" s="33">
        <v>2040341254</v>
      </c>
      <c r="D54" s="33">
        <v>78.47</v>
      </c>
    </row>
    <row r="55" spans="1:4">
      <c r="A55" s="5" t="s">
        <v>57</v>
      </c>
      <c r="B55" s="33">
        <v>2.91</v>
      </c>
      <c r="C55" s="33">
        <v>2040341250</v>
      </c>
      <c r="D55" s="33">
        <v>79.15</v>
      </c>
    </row>
    <row r="56" spans="1:4">
      <c r="A56" s="5" t="s">
        <v>58</v>
      </c>
      <c r="B56" s="33">
        <v>2.74</v>
      </c>
      <c r="C56" s="33">
        <v>2040341148</v>
      </c>
      <c r="D56" s="33">
        <v>77.41</v>
      </c>
    </row>
    <row r="57" spans="1:4">
      <c r="A57" s="5" t="s">
        <v>59</v>
      </c>
      <c r="B57" s="33">
        <v>2.59</v>
      </c>
      <c r="C57" s="33">
        <v>2040341141</v>
      </c>
      <c r="D57" s="33">
        <v>74</v>
      </c>
    </row>
    <row r="58" spans="1:4">
      <c r="A58" s="5" t="s">
        <v>60</v>
      </c>
      <c r="B58" s="33">
        <v>2.55</v>
      </c>
      <c r="C58" s="33">
        <v>2040341202</v>
      </c>
      <c r="D58" s="33">
        <v>75.84</v>
      </c>
    </row>
    <row r="59" spans="1:4">
      <c r="A59" s="5" t="s">
        <v>61</v>
      </c>
      <c r="B59" s="33">
        <v>2.58</v>
      </c>
      <c r="C59" s="33">
        <v>2040341105</v>
      </c>
      <c r="D59" s="33">
        <v>75.76</v>
      </c>
    </row>
    <row r="60" spans="1:4">
      <c r="A60" s="5" t="s">
        <v>62</v>
      </c>
      <c r="B60" s="33">
        <v>2.65</v>
      </c>
      <c r="C60" s="33">
        <v>2040341218</v>
      </c>
      <c r="D60" s="33">
        <v>76.53</v>
      </c>
    </row>
    <row r="61" spans="1:4">
      <c r="A61" s="5" t="s">
        <v>63</v>
      </c>
      <c r="B61" s="33">
        <v>2.52</v>
      </c>
      <c r="C61" s="33">
        <v>2040341211</v>
      </c>
      <c r="D61" s="33">
        <v>74.26</v>
      </c>
    </row>
    <row r="62" spans="1:4">
      <c r="A62" s="5" t="s">
        <v>64</v>
      </c>
      <c r="B62" s="33">
        <v>2.64</v>
      </c>
      <c r="C62" s="33">
        <v>2040341138</v>
      </c>
      <c r="D62" s="33">
        <v>76.4</v>
      </c>
    </row>
    <row r="63" spans="1:4">
      <c r="A63" s="5" t="s">
        <v>65</v>
      </c>
      <c r="B63" s="33">
        <v>2.61</v>
      </c>
      <c r="C63" s="33">
        <v>2040341232</v>
      </c>
      <c r="D63" s="33">
        <v>76.14</v>
      </c>
    </row>
    <row r="64" spans="1:4">
      <c r="A64" s="5" t="s">
        <v>66</v>
      </c>
      <c r="B64" s="33">
        <v>2.58</v>
      </c>
      <c r="C64" s="33">
        <v>2040341119</v>
      </c>
      <c r="D64" s="33">
        <v>75.82</v>
      </c>
    </row>
    <row r="65" spans="1:4">
      <c r="A65" s="5" t="s">
        <v>67</v>
      </c>
      <c r="B65" s="33">
        <v>2.7</v>
      </c>
      <c r="C65" s="33">
        <v>2040341121</v>
      </c>
      <c r="D65" s="33">
        <v>77.03</v>
      </c>
    </row>
    <row r="66" spans="1:4">
      <c r="A66" s="5" t="s">
        <v>68</v>
      </c>
      <c r="B66" s="33">
        <v>2.65</v>
      </c>
      <c r="C66" s="33">
        <v>2040341214</v>
      </c>
      <c r="D66" s="33">
        <v>76.5</v>
      </c>
    </row>
    <row r="67" spans="1:4">
      <c r="A67" s="5" t="s">
        <v>69</v>
      </c>
      <c r="B67" s="33">
        <v>2.6</v>
      </c>
      <c r="C67" s="33">
        <v>2040341221</v>
      </c>
      <c r="D67" s="33">
        <v>75.96</v>
      </c>
    </row>
    <row r="68" spans="1:4">
      <c r="A68" s="5" t="s">
        <v>70</v>
      </c>
      <c r="B68" s="33">
        <v>2.37</v>
      </c>
      <c r="C68" s="33">
        <v>2040341102</v>
      </c>
      <c r="D68" s="33">
        <v>73.68</v>
      </c>
    </row>
    <row r="69" spans="1:4">
      <c r="A69" s="5" t="s">
        <v>71</v>
      </c>
      <c r="B69" s="33">
        <v>2.42</v>
      </c>
      <c r="C69" s="33">
        <v>2040341118</v>
      </c>
      <c r="D69" s="33">
        <v>74.93</v>
      </c>
    </row>
    <row r="70" spans="1:4">
      <c r="A70" s="5" t="s">
        <v>72</v>
      </c>
      <c r="B70" s="33">
        <v>2.38</v>
      </c>
      <c r="C70" s="33">
        <v>2040341111</v>
      </c>
      <c r="D70" s="33">
        <v>72.2</v>
      </c>
    </row>
    <row r="71" spans="1:4">
      <c r="A71" s="5" t="s">
        <v>73</v>
      </c>
      <c r="B71" s="33">
        <v>2.49</v>
      </c>
      <c r="C71" s="33">
        <v>2040341159</v>
      </c>
      <c r="D71" s="33">
        <v>73.32</v>
      </c>
    </row>
    <row r="72" spans="1:4">
      <c r="A72" s="5" t="s">
        <v>74</v>
      </c>
      <c r="B72" s="33">
        <v>2.21</v>
      </c>
      <c r="C72" s="33">
        <v>2040341236</v>
      </c>
      <c r="D72" s="33">
        <v>72.3</v>
      </c>
    </row>
    <row r="73" spans="1:4">
      <c r="A73" s="5" t="s">
        <v>75</v>
      </c>
      <c r="B73" s="33">
        <v>2.35</v>
      </c>
      <c r="C73" s="33">
        <v>2040341132</v>
      </c>
      <c r="D73" s="33">
        <v>73.47</v>
      </c>
    </row>
    <row r="74" spans="1:4">
      <c r="A74" s="5" t="s">
        <v>76</v>
      </c>
      <c r="B74" s="33">
        <v>2.44</v>
      </c>
      <c r="C74" s="33">
        <v>2040341229</v>
      </c>
      <c r="D74" s="33">
        <v>74.28</v>
      </c>
    </row>
    <row r="75" spans="1:4">
      <c r="A75" s="5" t="s">
        <v>77</v>
      </c>
      <c r="B75" s="33">
        <v>2.43</v>
      </c>
      <c r="C75" s="33">
        <v>1940113111</v>
      </c>
      <c r="D75" s="33">
        <v>74.26</v>
      </c>
    </row>
    <row r="76" spans="1:4">
      <c r="A76" s="5" t="s">
        <v>78</v>
      </c>
      <c r="B76" s="33">
        <v>2.35</v>
      </c>
      <c r="C76" s="33">
        <v>2040341128</v>
      </c>
      <c r="D76" s="33">
        <v>73.47</v>
      </c>
    </row>
    <row r="77" spans="1:4">
      <c r="A77" s="5" t="s">
        <v>79</v>
      </c>
      <c r="B77" s="33">
        <v>2.19</v>
      </c>
      <c r="C77" s="33">
        <v>2040341234</v>
      </c>
      <c r="D77" s="33">
        <v>71.98</v>
      </c>
    </row>
    <row r="78" spans="1:4">
      <c r="A78" s="5" t="s">
        <v>80</v>
      </c>
      <c r="B78" s="33">
        <v>2.37</v>
      </c>
      <c r="C78" s="33">
        <v>2040341156</v>
      </c>
      <c r="D78" s="33">
        <v>72.87</v>
      </c>
    </row>
    <row r="79" spans="1:4">
      <c r="A79" s="5" t="s">
        <v>81</v>
      </c>
      <c r="B79" s="33">
        <v>2.35</v>
      </c>
      <c r="C79" s="33">
        <v>2040341134</v>
      </c>
      <c r="D79" s="33">
        <v>73.5</v>
      </c>
    </row>
    <row r="80" spans="1:4">
      <c r="A80" s="5" t="s">
        <v>82</v>
      </c>
      <c r="B80" s="33">
        <v>2.32</v>
      </c>
      <c r="C80" s="33">
        <v>2040341114</v>
      </c>
      <c r="D80" s="33">
        <v>72.9</v>
      </c>
    </row>
    <row r="81" spans="1:4">
      <c r="A81" s="5" t="s">
        <v>83</v>
      </c>
      <c r="B81" s="33">
        <v>2.22</v>
      </c>
      <c r="C81" s="33">
        <v>2040341131</v>
      </c>
      <c r="D81" s="33">
        <v>71.17</v>
      </c>
    </row>
    <row r="82" spans="1:4">
      <c r="A82" s="5" t="s">
        <v>84</v>
      </c>
      <c r="B82" s="33">
        <v>2.28</v>
      </c>
      <c r="C82" s="33">
        <v>2040341143</v>
      </c>
      <c r="D82" s="33">
        <v>71.67</v>
      </c>
    </row>
    <row r="83" spans="1:4">
      <c r="A83" s="5" t="s">
        <v>85</v>
      </c>
      <c r="B83" s="33">
        <v>2.08</v>
      </c>
      <c r="C83" s="33">
        <v>2040341244</v>
      </c>
      <c r="D83" s="33">
        <v>71.82</v>
      </c>
    </row>
    <row r="84" spans="1:4">
      <c r="A84" s="5" t="s">
        <v>86</v>
      </c>
      <c r="B84" s="33">
        <v>2.08</v>
      </c>
      <c r="C84" s="33">
        <v>2040341135</v>
      </c>
      <c r="D84" s="33">
        <v>70.97</v>
      </c>
    </row>
    <row r="85" spans="1:4">
      <c r="A85" s="5" t="s">
        <v>87</v>
      </c>
      <c r="B85" s="33">
        <v>2.4</v>
      </c>
      <c r="C85" s="33">
        <v>2040341238</v>
      </c>
      <c r="D85" s="33">
        <v>74</v>
      </c>
    </row>
    <row r="86" spans="1:4">
      <c r="A86" s="5" t="s">
        <v>88</v>
      </c>
      <c r="B86" s="33">
        <v>2.01</v>
      </c>
      <c r="C86" s="33">
        <v>2040341231</v>
      </c>
      <c r="D86" s="33">
        <v>69.31</v>
      </c>
    </row>
    <row r="87" spans="1:4">
      <c r="A87" s="5" t="s">
        <v>89</v>
      </c>
      <c r="B87" s="33">
        <v>2.19</v>
      </c>
      <c r="C87" s="33">
        <v>2040341203</v>
      </c>
      <c r="D87" s="33">
        <v>70.66</v>
      </c>
    </row>
    <row r="88" spans="1:4">
      <c r="A88" s="5" t="s">
        <v>90</v>
      </c>
      <c r="B88" s="33">
        <v>2.2</v>
      </c>
      <c r="C88" s="33">
        <v>2040341154</v>
      </c>
      <c r="D88" s="33">
        <v>71.96</v>
      </c>
    </row>
    <row r="89" spans="1:4">
      <c r="A89" s="5" t="s">
        <v>91</v>
      </c>
      <c r="B89" s="33">
        <v>2.21</v>
      </c>
      <c r="C89" s="33">
        <v>2040341243</v>
      </c>
      <c r="D89" s="33">
        <v>72.12</v>
      </c>
    </row>
    <row r="90" spans="1:4">
      <c r="A90" s="5" t="s">
        <v>92</v>
      </c>
      <c r="B90" s="33">
        <v>2.28</v>
      </c>
      <c r="C90" s="33">
        <v>2040341117</v>
      </c>
      <c r="D90" s="33">
        <v>72.77</v>
      </c>
    </row>
    <row r="91" spans="1:4">
      <c r="A91" s="5" t="s">
        <v>93</v>
      </c>
      <c r="B91" s="33">
        <v>2.33</v>
      </c>
      <c r="C91" s="33">
        <v>2040341147</v>
      </c>
      <c r="D91" s="33">
        <v>73.27</v>
      </c>
    </row>
    <row r="92" spans="1:4">
      <c r="A92" s="5" t="s">
        <v>94</v>
      </c>
      <c r="B92" s="33">
        <v>1.98</v>
      </c>
      <c r="C92" s="33">
        <v>2040341249</v>
      </c>
      <c r="D92" s="33">
        <v>68.7</v>
      </c>
    </row>
    <row r="93" spans="1:4">
      <c r="A93" s="5" t="s">
        <v>95</v>
      </c>
      <c r="B93" s="33">
        <v>2.25</v>
      </c>
      <c r="C93" s="33">
        <v>2040341109</v>
      </c>
      <c r="D93" s="33">
        <v>69.5</v>
      </c>
    </row>
    <row r="94" spans="1:4">
      <c r="A94" s="5" t="s">
        <v>96</v>
      </c>
      <c r="B94" s="33">
        <v>1.99</v>
      </c>
      <c r="C94" s="33">
        <v>2040341103</v>
      </c>
      <c r="D94" s="33">
        <v>69.17</v>
      </c>
    </row>
    <row r="95" spans="1:4">
      <c r="A95" s="5" t="s">
        <v>97</v>
      </c>
      <c r="B95" s="33">
        <v>2.18</v>
      </c>
      <c r="C95" s="33">
        <v>2040341140</v>
      </c>
      <c r="D95" s="33">
        <v>69.43</v>
      </c>
    </row>
    <row r="96" spans="1:4">
      <c r="A96" s="5" t="s">
        <v>98</v>
      </c>
      <c r="B96" s="33">
        <v>1.91</v>
      </c>
      <c r="C96" s="33">
        <v>2040341130</v>
      </c>
      <c r="D96" s="33">
        <v>69.09</v>
      </c>
    </row>
    <row r="97" spans="1:4">
      <c r="A97" s="5" t="s">
        <v>99</v>
      </c>
      <c r="B97" s="33">
        <v>1.8</v>
      </c>
      <c r="C97" s="33">
        <v>2040341155</v>
      </c>
      <c r="D97" s="33">
        <v>66.99</v>
      </c>
    </row>
    <row r="98" spans="1:4">
      <c r="A98" s="5" t="s">
        <v>100</v>
      </c>
      <c r="B98" s="33">
        <v>2</v>
      </c>
      <c r="C98" s="33">
        <v>1940113102</v>
      </c>
      <c r="D98" s="33">
        <v>70</v>
      </c>
    </row>
    <row r="99" spans="1:4">
      <c r="A99" s="5" t="s">
        <v>101</v>
      </c>
      <c r="B99" s="33">
        <v>1.77</v>
      </c>
      <c r="C99" s="33">
        <v>2040341219</v>
      </c>
      <c r="D99" s="33">
        <v>66.39</v>
      </c>
    </row>
    <row r="100" spans="1:4">
      <c r="A100" s="5" t="s">
        <v>102</v>
      </c>
      <c r="B100" s="33">
        <v>1.92</v>
      </c>
      <c r="C100" s="33">
        <v>2040341104</v>
      </c>
      <c r="D100" s="33">
        <v>67.24</v>
      </c>
    </row>
    <row r="101" spans="1:4">
      <c r="A101" s="5" t="s">
        <v>103</v>
      </c>
      <c r="B101" s="33">
        <v>1.85</v>
      </c>
      <c r="C101" s="33">
        <v>2040341112</v>
      </c>
      <c r="D101" s="33">
        <v>66.79</v>
      </c>
    </row>
    <row r="102" spans="1:4">
      <c r="A102" s="5" t="s">
        <v>104</v>
      </c>
      <c r="B102" s="33">
        <v>1.68</v>
      </c>
      <c r="C102" s="33">
        <v>2040341113</v>
      </c>
      <c r="D102" s="33">
        <v>65.33</v>
      </c>
    </row>
    <row r="103" spans="1:4">
      <c r="A103" s="5" t="s">
        <v>105</v>
      </c>
      <c r="B103" s="33">
        <v>1.75</v>
      </c>
      <c r="C103" s="33">
        <v>2040341237</v>
      </c>
      <c r="D103" s="33">
        <v>65.72</v>
      </c>
    </row>
    <row r="104" spans="1:4">
      <c r="A104" s="5" t="s">
        <v>106</v>
      </c>
      <c r="B104" s="33">
        <v>1.75</v>
      </c>
      <c r="C104" s="33">
        <v>2040341150</v>
      </c>
      <c r="D104" s="33">
        <v>64.84</v>
      </c>
    </row>
    <row r="105" spans="1:4">
      <c r="A105" s="5" t="s">
        <v>107</v>
      </c>
      <c r="B105" s="33">
        <v>1.37</v>
      </c>
      <c r="C105" s="33">
        <v>2040341260</v>
      </c>
      <c r="D105" s="33">
        <v>57.13</v>
      </c>
    </row>
    <row r="106" spans="1:4">
      <c r="A106" s="5" t="s">
        <v>108</v>
      </c>
      <c r="B106" s="33">
        <v>1.14</v>
      </c>
      <c r="C106" s="33">
        <v>2040341142</v>
      </c>
      <c r="D106" s="33">
        <v>55.29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topLeftCell="F1" workbookViewId="0">
      <selection activeCell="B2" sqref="B2:B40"/>
    </sheetView>
  </sheetViews>
  <sheetFormatPr defaultColWidth="9" defaultRowHeight="13.5"/>
  <cols>
    <col min="1" max="1" width="9" style="3"/>
    <col min="2" max="2" width="17.125" style="3" customWidth="1"/>
    <col min="3" max="3" width="15.625" style="3" customWidth="1"/>
    <col min="4" max="4" width="13.5" style="3" customWidth="1"/>
    <col min="5" max="6" width="9" style="3"/>
    <col min="7" max="7" width="17.125" style="3" customWidth="1"/>
    <col min="8" max="8" width="15.625" style="3" customWidth="1"/>
    <col min="9" max="9" width="13.5" style="3" customWidth="1"/>
    <col min="10" max="10" width="9" style="3"/>
    <col min="11" max="11" width="17.125" style="3" customWidth="1"/>
    <col min="12" max="12" width="15.625" style="3" customWidth="1"/>
    <col min="13" max="13" width="13.5" style="3" customWidth="1"/>
    <col min="14" max="16380" width="9" style="3"/>
  </cols>
  <sheetData>
    <row r="1" s="3" customFormat="1" ht="27" customHeight="1" spans="1:13">
      <c r="A1" s="28" t="s">
        <v>109</v>
      </c>
      <c r="B1" s="6" t="s">
        <v>110</v>
      </c>
      <c r="C1" s="6" t="s">
        <v>111</v>
      </c>
      <c r="D1" s="5" t="s">
        <v>112</v>
      </c>
      <c r="E1" s="28"/>
      <c r="F1" s="28" t="s">
        <v>113</v>
      </c>
      <c r="G1" s="6" t="s">
        <v>110</v>
      </c>
      <c r="H1" s="6" t="s">
        <v>111</v>
      </c>
      <c r="I1" s="5" t="s">
        <v>112</v>
      </c>
      <c r="J1" s="28" t="s">
        <v>114</v>
      </c>
      <c r="K1" s="6" t="s">
        <v>110</v>
      </c>
      <c r="L1" s="6" t="s">
        <v>111</v>
      </c>
      <c r="M1" s="5" t="s">
        <v>112</v>
      </c>
    </row>
    <row r="2" s="3" customFormat="1" spans="1:13">
      <c r="A2" s="29"/>
      <c r="B2" s="6" t="s">
        <v>36</v>
      </c>
      <c r="C2" s="6" t="s">
        <v>102</v>
      </c>
      <c r="D2" s="5" t="s">
        <v>53</v>
      </c>
      <c r="E2" s="29"/>
      <c r="F2" s="29"/>
      <c r="G2" s="6" t="s">
        <v>53</v>
      </c>
      <c r="H2" s="6" t="s">
        <v>96</v>
      </c>
      <c r="I2" s="5" t="s">
        <v>36</v>
      </c>
      <c r="J2" s="29"/>
      <c r="K2" s="6" t="s">
        <v>102</v>
      </c>
      <c r="L2" s="6" t="s">
        <v>36</v>
      </c>
      <c r="M2" s="5" t="s">
        <v>96</v>
      </c>
    </row>
    <row r="3" s="3" customFormat="1" spans="1:13">
      <c r="A3" s="29"/>
      <c r="B3" s="6" t="s">
        <v>70</v>
      </c>
      <c r="C3" s="6" t="s">
        <v>61</v>
      </c>
      <c r="D3" s="5" t="s">
        <v>27</v>
      </c>
      <c r="E3" s="29"/>
      <c r="F3" s="29"/>
      <c r="G3" s="6" t="s">
        <v>95</v>
      </c>
      <c r="H3" s="6" t="s">
        <v>54</v>
      </c>
      <c r="I3" s="5" t="s">
        <v>70</v>
      </c>
      <c r="J3" s="29"/>
      <c r="K3" s="6" t="s">
        <v>61</v>
      </c>
      <c r="L3" s="6" t="s">
        <v>70</v>
      </c>
      <c r="M3" s="5" t="s">
        <v>54</v>
      </c>
    </row>
    <row r="4" s="3" customFormat="1" spans="1:13">
      <c r="A4" s="29"/>
      <c r="B4" s="6" t="s">
        <v>96</v>
      </c>
      <c r="C4" s="6" t="s">
        <v>95</v>
      </c>
      <c r="D4" s="5" t="s">
        <v>72</v>
      </c>
      <c r="E4" s="29"/>
      <c r="F4" s="29"/>
      <c r="G4" s="6" t="s">
        <v>72</v>
      </c>
      <c r="H4" s="6" t="s">
        <v>27</v>
      </c>
      <c r="I4" s="5" t="s">
        <v>102</v>
      </c>
      <c r="J4" s="29"/>
      <c r="K4" s="6" t="s">
        <v>27</v>
      </c>
      <c r="L4" s="6" t="s">
        <v>53</v>
      </c>
      <c r="M4" s="5" t="s">
        <v>95</v>
      </c>
    </row>
    <row r="5" s="3" customFormat="1" spans="1:13">
      <c r="A5" s="29"/>
      <c r="B5" s="6" t="s">
        <v>54</v>
      </c>
      <c r="C5" s="6" t="s">
        <v>103</v>
      </c>
      <c r="D5" s="5" t="s">
        <v>82</v>
      </c>
      <c r="E5" s="29"/>
      <c r="F5" s="29"/>
      <c r="G5" s="6" t="s">
        <v>103</v>
      </c>
      <c r="H5" s="6" t="s">
        <v>104</v>
      </c>
      <c r="I5" s="5" t="s">
        <v>61</v>
      </c>
      <c r="J5" s="29"/>
      <c r="K5" s="6" t="s">
        <v>39</v>
      </c>
      <c r="L5" s="6" t="s">
        <v>72</v>
      </c>
      <c r="M5" s="5" t="s">
        <v>103</v>
      </c>
    </row>
    <row r="6" s="3" customFormat="1" spans="1:13">
      <c r="A6" s="29"/>
      <c r="B6" s="6" t="s">
        <v>104</v>
      </c>
      <c r="C6" s="6" t="s">
        <v>41</v>
      </c>
      <c r="D6" s="5" t="s">
        <v>71</v>
      </c>
      <c r="E6" s="29"/>
      <c r="F6" s="29"/>
      <c r="G6" s="6" t="s">
        <v>82</v>
      </c>
      <c r="H6" s="6" t="s">
        <v>92</v>
      </c>
      <c r="I6" s="5" t="s">
        <v>49</v>
      </c>
      <c r="J6" s="29"/>
      <c r="K6" s="6" t="s">
        <v>108</v>
      </c>
      <c r="L6" s="6" t="s">
        <v>82</v>
      </c>
      <c r="M6" s="5" t="s">
        <v>104</v>
      </c>
    </row>
    <row r="7" s="3" customFormat="1" spans="1:13">
      <c r="A7" s="29"/>
      <c r="B7" s="6" t="s">
        <v>49</v>
      </c>
      <c r="C7" s="6" t="s">
        <v>78</v>
      </c>
      <c r="D7" s="5" t="s">
        <v>21</v>
      </c>
      <c r="E7" s="29"/>
      <c r="F7" s="29"/>
      <c r="G7" s="6" t="s">
        <v>71</v>
      </c>
      <c r="H7" s="6" t="s">
        <v>39</v>
      </c>
      <c r="I7" s="5" t="s">
        <v>15</v>
      </c>
      <c r="J7" s="29"/>
      <c r="K7" s="6" t="s">
        <v>22</v>
      </c>
      <c r="L7" s="6" t="s">
        <v>49</v>
      </c>
      <c r="M7" s="5" t="s">
        <v>92</v>
      </c>
    </row>
    <row r="8" s="3" customFormat="1" spans="1:13">
      <c r="A8" s="29"/>
      <c r="B8" s="6" t="s">
        <v>15</v>
      </c>
      <c r="C8" s="6" t="s">
        <v>98</v>
      </c>
      <c r="D8" s="5" t="s">
        <v>39</v>
      </c>
      <c r="E8" s="29"/>
      <c r="F8" s="29"/>
      <c r="G8" s="6" t="s">
        <v>41</v>
      </c>
      <c r="H8" s="6" t="s">
        <v>64</v>
      </c>
      <c r="I8" s="5" t="s">
        <v>66</v>
      </c>
      <c r="J8" s="29"/>
      <c r="K8" s="6" t="s">
        <v>99</v>
      </c>
      <c r="L8" s="6" t="s">
        <v>15</v>
      </c>
      <c r="M8" s="5" t="s">
        <v>41</v>
      </c>
    </row>
    <row r="9" s="3" customFormat="1" spans="1:13">
      <c r="A9" s="29"/>
      <c r="B9" s="6" t="s">
        <v>92</v>
      </c>
      <c r="C9" s="6" t="s">
        <v>86</v>
      </c>
      <c r="D9" s="5" t="s">
        <v>37</v>
      </c>
      <c r="E9" s="29"/>
      <c r="F9" s="29"/>
      <c r="G9" s="6" t="s">
        <v>21</v>
      </c>
      <c r="H9" s="6" t="s">
        <v>22</v>
      </c>
      <c r="I9" s="5" t="s">
        <v>67</v>
      </c>
      <c r="J9" s="29"/>
      <c r="K9" s="6" t="s">
        <v>73</v>
      </c>
      <c r="L9" s="6" t="s">
        <v>71</v>
      </c>
      <c r="M9" s="5" t="s">
        <v>78</v>
      </c>
    </row>
    <row r="10" s="3" customFormat="1" spans="1:13">
      <c r="A10" s="29"/>
      <c r="B10" s="6" t="s">
        <v>66</v>
      </c>
      <c r="C10" s="6" t="s">
        <v>108</v>
      </c>
      <c r="D10" s="5" t="s">
        <v>83</v>
      </c>
      <c r="E10" s="29"/>
      <c r="F10" s="29"/>
      <c r="G10" s="6" t="s">
        <v>78</v>
      </c>
      <c r="H10" s="6" t="s">
        <v>106</v>
      </c>
      <c r="I10" s="5" t="s">
        <v>38</v>
      </c>
      <c r="J10" s="29"/>
      <c r="K10" s="6" t="s">
        <v>18</v>
      </c>
      <c r="L10" s="6" t="s">
        <v>66</v>
      </c>
      <c r="M10" s="5" t="s">
        <v>98</v>
      </c>
    </row>
    <row r="11" s="3" customFormat="1" spans="1:13">
      <c r="A11" s="29"/>
      <c r="B11" s="6" t="s">
        <v>67</v>
      </c>
      <c r="C11" s="6" t="s">
        <v>58</v>
      </c>
      <c r="D11" s="5" t="s">
        <v>75</v>
      </c>
      <c r="E11" s="29"/>
      <c r="F11" s="29"/>
      <c r="G11" s="6" t="s">
        <v>37</v>
      </c>
      <c r="H11" s="6" t="s">
        <v>10</v>
      </c>
      <c r="I11" s="5" t="s">
        <v>19</v>
      </c>
      <c r="J11" s="29"/>
      <c r="K11" s="6" t="s">
        <v>47</v>
      </c>
      <c r="L11" s="6" t="s">
        <v>67</v>
      </c>
      <c r="M11" s="5" t="s">
        <v>86</v>
      </c>
    </row>
    <row r="12" s="3" customFormat="1" spans="1:13">
      <c r="A12" s="29"/>
      <c r="B12" s="6" t="s">
        <v>38</v>
      </c>
      <c r="C12" s="6" t="s">
        <v>55</v>
      </c>
      <c r="D12" s="5" t="s">
        <v>81</v>
      </c>
      <c r="E12" s="29"/>
      <c r="F12" s="29"/>
      <c r="G12" s="6" t="s">
        <v>98</v>
      </c>
      <c r="H12" s="6" t="s">
        <v>51</v>
      </c>
      <c r="I12" s="5" t="s">
        <v>97</v>
      </c>
      <c r="J12" s="29"/>
      <c r="K12" s="6" t="s">
        <v>51</v>
      </c>
      <c r="L12" s="6" t="s">
        <v>38</v>
      </c>
      <c r="M12" s="5" t="s">
        <v>64</v>
      </c>
    </row>
    <row r="13" s="3" customFormat="1" spans="1:13">
      <c r="A13" s="29"/>
      <c r="B13" s="6" t="s">
        <v>19</v>
      </c>
      <c r="C13" s="6" t="s">
        <v>28</v>
      </c>
      <c r="D13" s="5" t="s">
        <v>23</v>
      </c>
      <c r="E13" s="29"/>
      <c r="F13" s="29"/>
      <c r="G13" s="6" t="s">
        <v>83</v>
      </c>
      <c r="H13" s="6" t="s">
        <v>6</v>
      </c>
      <c r="I13" s="5" t="s">
        <v>108</v>
      </c>
      <c r="J13" s="29"/>
      <c r="K13" s="6" t="s">
        <v>105</v>
      </c>
      <c r="L13" s="6" t="s">
        <v>21</v>
      </c>
      <c r="M13" s="5" t="s">
        <v>58</v>
      </c>
    </row>
    <row r="14" s="3" customFormat="1" spans="1:13">
      <c r="A14" s="29"/>
      <c r="B14" s="6" t="s">
        <v>64</v>
      </c>
      <c r="C14" s="6" t="s">
        <v>99</v>
      </c>
      <c r="D14" s="5" t="s">
        <v>32</v>
      </c>
      <c r="E14" s="29"/>
      <c r="F14" s="29"/>
      <c r="G14" s="6" t="s">
        <v>75</v>
      </c>
      <c r="H14" s="6" t="s">
        <v>62</v>
      </c>
      <c r="I14" s="5" t="s">
        <v>93</v>
      </c>
      <c r="J14" s="29"/>
      <c r="K14" s="6" t="s">
        <v>87</v>
      </c>
      <c r="L14" s="6" t="s">
        <v>37</v>
      </c>
      <c r="M14" s="5" t="s">
        <v>106</v>
      </c>
    </row>
    <row r="15" s="3" customFormat="1" spans="1:13">
      <c r="A15" s="29"/>
      <c r="B15" s="6" t="s">
        <v>97</v>
      </c>
      <c r="C15" s="6" t="s">
        <v>73</v>
      </c>
      <c r="D15" s="5" t="s">
        <v>59</v>
      </c>
      <c r="E15" s="29"/>
      <c r="F15" s="29"/>
      <c r="G15" s="6" t="s">
        <v>81</v>
      </c>
      <c r="H15" s="6" t="s">
        <v>101</v>
      </c>
      <c r="I15" s="5" t="s">
        <v>42</v>
      </c>
      <c r="J15" s="29"/>
      <c r="K15" s="6" t="s">
        <v>85</v>
      </c>
      <c r="L15" s="6" t="s">
        <v>83</v>
      </c>
      <c r="M15" s="5" t="s">
        <v>55</v>
      </c>
    </row>
    <row r="16" s="3" customFormat="1" spans="1:13">
      <c r="A16" s="29"/>
      <c r="B16" s="6" t="s">
        <v>93</v>
      </c>
      <c r="C16" s="6" t="s">
        <v>18</v>
      </c>
      <c r="D16" s="5" t="s">
        <v>84</v>
      </c>
      <c r="E16" s="29"/>
      <c r="F16" s="29"/>
      <c r="G16" s="6" t="s">
        <v>86</v>
      </c>
      <c r="H16" s="6" t="s">
        <v>88</v>
      </c>
      <c r="I16" s="5" t="s">
        <v>90</v>
      </c>
      <c r="J16" s="29"/>
      <c r="K16" s="6" t="s">
        <v>57</v>
      </c>
      <c r="L16" s="6" t="s">
        <v>75</v>
      </c>
      <c r="M16" s="5" t="s">
        <v>28</v>
      </c>
    </row>
    <row r="17" s="3" customFormat="1" spans="1:13">
      <c r="A17" s="29"/>
      <c r="B17" s="6" t="s">
        <v>106</v>
      </c>
      <c r="C17" s="6" t="s">
        <v>47</v>
      </c>
      <c r="D17" s="5" t="s">
        <v>22</v>
      </c>
      <c r="E17" s="29"/>
      <c r="F17" s="29"/>
      <c r="G17" s="6" t="s">
        <v>23</v>
      </c>
      <c r="H17" s="6" t="s">
        <v>74</v>
      </c>
      <c r="I17" s="5" t="s">
        <v>99</v>
      </c>
      <c r="J17" s="29"/>
      <c r="K17" s="6"/>
      <c r="L17" s="6" t="s">
        <v>81</v>
      </c>
      <c r="M17" s="5" t="s">
        <v>10</v>
      </c>
    </row>
    <row r="18" s="3" customFormat="1" spans="1:13">
      <c r="A18" s="29"/>
      <c r="B18" s="6" t="s">
        <v>42</v>
      </c>
      <c r="C18" s="6" t="s">
        <v>63</v>
      </c>
      <c r="D18" s="5" t="s">
        <v>43</v>
      </c>
      <c r="E18" s="29"/>
      <c r="F18" s="29"/>
      <c r="G18" s="6" t="s">
        <v>32</v>
      </c>
      <c r="H18" s="6" t="s">
        <v>87</v>
      </c>
      <c r="I18" s="5" t="s">
        <v>80</v>
      </c>
      <c r="J18" s="29"/>
      <c r="K18" s="6"/>
      <c r="L18" s="6" t="s">
        <v>19</v>
      </c>
      <c r="M18" s="5" t="s">
        <v>6</v>
      </c>
    </row>
    <row r="19" s="3" customFormat="1" spans="1:13">
      <c r="A19" s="29"/>
      <c r="B19" s="6" t="s">
        <v>90</v>
      </c>
      <c r="C19" s="6" t="s">
        <v>12</v>
      </c>
      <c r="D19" s="5" t="s">
        <v>50</v>
      </c>
      <c r="E19" s="29"/>
      <c r="F19" s="29"/>
      <c r="G19" s="6" t="s">
        <v>59</v>
      </c>
      <c r="H19" s="6" t="s">
        <v>91</v>
      </c>
      <c r="I19" s="5" t="s">
        <v>73</v>
      </c>
      <c r="J19" s="29"/>
      <c r="K19" s="6"/>
      <c r="L19" s="6" t="s">
        <v>23</v>
      </c>
      <c r="M19" s="5" t="s">
        <v>63</v>
      </c>
    </row>
    <row r="20" s="3" customFormat="1" spans="1:13">
      <c r="A20" s="29"/>
      <c r="B20" s="6" t="s">
        <v>80</v>
      </c>
      <c r="C20" s="6" t="s">
        <v>105</v>
      </c>
      <c r="D20" s="5" t="s">
        <v>35</v>
      </c>
      <c r="E20" s="29"/>
      <c r="F20" s="29"/>
      <c r="G20" s="6" t="s">
        <v>84</v>
      </c>
      <c r="H20" s="6" t="s">
        <v>85</v>
      </c>
      <c r="I20" s="5" t="s">
        <v>100</v>
      </c>
      <c r="J20" s="29"/>
      <c r="K20" s="6"/>
      <c r="L20" s="6" t="s">
        <v>32</v>
      </c>
      <c r="M20" s="5" t="s">
        <v>12</v>
      </c>
    </row>
    <row r="21" s="3" customFormat="1" spans="1:13">
      <c r="A21" s="29"/>
      <c r="B21" s="6" t="s">
        <v>100</v>
      </c>
      <c r="C21" s="6" t="s">
        <v>26</v>
      </c>
      <c r="D21" s="5" t="s">
        <v>89</v>
      </c>
      <c r="E21" s="29"/>
      <c r="F21" s="29"/>
      <c r="G21" s="6" t="s">
        <v>43</v>
      </c>
      <c r="H21" s="6"/>
      <c r="I21" s="5" t="s">
        <v>77</v>
      </c>
      <c r="J21" s="29"/>
      <c r="K21" s="6"/>
      <c r="L21" s="6" t="s">
        <v>97</v>
      </c>
      <c r="M21" s="5" t="s">
        <v>62</v>
      </c>
    </row>
    <row r="22" s="3" customFormat="1" spans="1:13">
      <c r="A22" s="29"/>
      <c r="B22" s="6" t="s">
        <v>77</v>
      </c>
      <c r="C22" s="6" t="s">
        <v>57</v>
      </c>
      <c r="D22" s="5" t="s">
        <v>44</v>
      </c>
      <c r="E22" s="29"/>
      <c r="F22" s="29"/>
      <c r="G22" s="6" t="s">
        <v>58</v>
      </c>
      <c r="H22" s="6"/>
      <c r="I22" s="5" t="s">
        <v>60</v>
      </c>
      <c r="J22" s="29"/>
      <c r="K22" s="6"/>
      <c r="L22" s="6" t="s">
        <v>59</v>
      </c>
      <c r="M22" s="5" t="s">
        <v>101</v>
      </c>
    </row>
    <row r="23" s="3" customFormat="1" spans="1:13">
      <c r="A23" s="29"/>
      <c r="B23" s="6" t="s">
        <v>10</v>
      </c>
      <c r="C23" s="6" t="s">
        <v>31</v>
      </c>
      <c r="D23" s="5" t="s">
        <v>51</v>
      </c>
      <c r="E23" s="29"/>
      <c r="F23" s="29"/>
      <c r="G23" s="6" t="s">
        <v>50</v>
      </c>
      <c r="H23" s="6"/>
      <c r="I23" s="5" t="s">
        <v>18</v>
      </c>
      <c r="J23" s="29"/>
      <c r="K23" s="6"/>
      <c r="L23" s="6" t="s">
        <v>84</v>
      </c>
      <c r="M23" s="5" t="s">
        <v>88</v>
      </c>
    </row>
    <row r="24" s="3" customFormat="1" spans="1:13">
      <c r="A24" s="29"/>
      <c r="B24" s="6" t="s">
        <v>60</v>
      </c>
      <c r="C24" s="6"/>
      <c r="D24" s="5" t="s">
        <v>17</v>
      </c>
      <c r="E24" s="29"/>
      <c r="F24" s="29"/>
      <c r="G24" s="6" t="s">
        <v>55</v>
      </c>
      <c r="H24" s="6"/>
      <c r="I24" s="5" t="s">
        <v>11</v>
      </c>
      <c r="J24" s="29"/>
      <c r="K24" s="6"/>
      <c r="L24" s="6" t="s">
        <v>43</v>
      </c>
      <c r="M24" s="5" t="s">
        <v>74</v>
      </c>
    </row>
    <row r="25" s="3" customFormat="1" spans="1:13">
      <c r="A25" s="29"/>
      <c r="B25" s="5" t="s">
        <v>11</v>
      </c>
      <c r="C25" s="6"/>
      <c r="D25" s="5" t="s">
        <v>30</v>
      </c>
      <c r="E25" s="29"/>
      <c r="F25" s="29"/>
      <c r="G25" s="5" t="s">
        <v>28</v>
      </c>
      <c r="H25" s="6"/>
      <c r="I25" s="5" t="s">
        <v>47</v>
      </c>
      <c r="J25" s="29"/>
      <c r="K25" s="5"/>
      <c r="L25" s="6" t="s">
        <v>93</v>
      </c>
      <c r="M25" s="5" t="s">
        <v>26</v>
      </c>
    </row>
    <row r="26" s="3" customFormat="1" spans="1:13">
      <c r="A26" s="29"/>
      <c r="B26" s="5" t="s">
        <v>6</v>
      </c>
      <c r="C26" s="6"/>
      <c r="D26" s="5" t="s">
        <v>8</v>
      </c>
      <c r="E26" s="29"/>
      <c r="F26" s="29"/>
      <c r="G26" s="5" t="s">
        <v>35</v>
      </c>
      <c r="H26" s="6"/>
      <c r="I26" s="5" t="s">
        <v>68</v>
      </c>
      <c r="J26" s="29"/>
      <c r="K26" s="5"/>
      <c r="L26" s="6" t="s">
        <v>50</v>
      </c>
      <c r="M26" s="5" t="s">
        <v>91</v>
      </c>
    </row>
    <row r="27" s="3" customFormat="1" spans="1:13">
      <c r="A27" s="29"/>
      <c r="B27" s="5" t="s">
        <v>68</v>
      </c>
      <c r="C27" s="6"/>
      <c r="D27" s="5" t="s">
        <v>69</v>
      </c>
      <c r="E27" s="29"/>
      <c r="F27" s="29"/>
      <c r="G27" s="5" t="s">
        <v>89</v>
      </c>
      <c r="H27" s="6"/>
      <c r="I27" s="5" t="s">
        <v>14</v>
      </c>
      <c r="J27" s="29"/>
      <c r="K27" s="5"/>
      <c r="L27" s="6" t="s">
        <v>42</v>
      </c>
      <c r="M27" s="5" t="s">
        <v>31</v>
      </c>
    </row>
    <row r="28" s="3" customFormat="1" spans="1:13">
      <c r="A28" s="29"/>
      <c r="B28" s="5" t="s">
        <v>14</v>
      </c>
      <c r="C28" s="6"/>
      <c r="D28" s="5" t="s">
        <v>46</v>
      </c>
      <c r="E28" s="29"/>
      <c r="F28" s="29"/>
      <c r="G28" s="5" t="s">
        <v>44</v>
      </c>
      <c r="H28" s="6"/>
      <c r="I28" s="5" t="s">
        <v>34</v>
      </c>
      <c r="J28" s="29"/>
      <c r="K28" s="5"/>
      <c r="L28" s="6" t="s">
        <v>90</v>
      </c>
      <c r="M28" s="5"/>
    </row>
    <row r="29" s="3" customFormat="1" spans="1:13">
      <c r="A29" s="29"/>
      <c r="B29" s="5" t="s">
        <v>62</v>
      </c>
      <c r="C29" s="6"/>
      <c r="D29" s="5" t="s">
        <v>13</v>
      </c>
      <c r="E29" s="29"/>
      <c r="F29" s="29"/>
      <c r="G29" s="5" t="s">
        <v>63</v>
      </c>
      <c r="H29" s="6"/>
      <c r="I29" s="5" t="s">
        <v>76</v>
      </c>
      <c r="J29" s="29"/>
      <c r="K29" s="5"/>
      <c r="L29" s="6" t="s">
        <v>80</v>
      </c>
      <c r="M29" s="5"/>
    </row>
    <row r="30" s="3" customFormat="1" spans="1:13">
      <c r="A30" s="29"/>
      <c r="B30" s="5" t="s">
        <v>101</v>
      </c>
      <c r="C30" s="6"/>
      <c r="D30" s="5" t="s">
        <v>40</v>
      </c>
      <c r="E30" s="29"/>
      <c r="F30" s="29"/>
      <c r="G30" s="5" t="s">
        <v>12</v>
      </c>
      <c r="H30" s="6"/>
      <c r="I30" s="5" t="s">
        <v>65</v>
      </c>
      <c r="J30" s="29"/>
      <c r="K30" s="5"/>
      <c r="L30" s="6" t="s">
        <v>35</v>
      </c>
      <c r="M30" s="5"/>
    </row>
    <row r="31" s="3" customFormat="1" spans="1:13">
      <c r="A31" s="29"/>
      <c r="B31" s="5" t="s">
        <v>34</v>
      </c>
      <c r="C31" s="6"/>
      <c r="D31" s="5" t="s">
        <v>16</v>
      </c>
      <c r="E31" s="29"/>
      <c r="F31" s="29"/>
      <c r="G31" s="5" t="s">
        <v>17</v>
      </c>
      <c r="H31" s="6"/>
      <c r="I31" s="5" t="s">
        <v>105</v>
      </c>
      <c r="J31" s="29"/>
      <c r="K31" s="5"/>
      <c r="L31" s="6" t="s">
        <v>100</v>
      </c>
      <c r="M31" s="5"/>
    </row>
    <row r="32" s="3" customFormat="1" spans="1:13">
      <c r="A32" s="29"/>
      <c r="B32" s="5" t="s">
        <v>76</v>
      </c>
      <c r="C32" s="6"/>
      <c r="D32" s="5" t="s">
        <v>20</v>
      </c>
      <c r="E32" s="29"/>
      <c r="F32" s="29"/>
      <c r="G32" s="5" t="s">
        <v>30</v>
      </c>
      <c r="H32" s="6"/>
      <c r="I32" s="5" t="s">
        <v>52</v>
      </c>
      <c r="J32" s="29"/>
      <c r="K32" s="5"/>
      <c r="L32" s="6" t="s">
        <v>77</v>
      </c>
      <c r="M32" s="5"/>
    </row>
    <row r="33" s="3" customFormat="1" spans="1:13">
      <c r="A33" s="29"/>
      <c r="B33" s="5" t="s">
        <v>88</v>
      </c>
      <c r="C33" s="6"/>
      <c r="D33" s="13" t="s">
        <v>7</v>
      </c>
      <c r="E33" s="29"/>
      <c r="F33" s="29"/>
      <c r="G33" s="5" t="s">
        <v>8</v>
      </c>
      <c r="H33" s="6"/>
      <c r="I33" s="5" t="s">
        <v>29</v>
      </c>
      <c r="J33" s="29"/>
      <c r="K33" s="5"/>
      <c r="L33" s="6" t="s">
        <v>60</v>
      </c>
      <c r="M33" s="5"/>
    </row>
    <row r="34" s="3" customFormat="1" spans="1:13">
      <c r="A34" s="29"/>
      <c r="B34" s="5" t="s">
        <v>65</v>
      </c>
      <c r="C34" s="6"/>
      <c r="D34" s="5" t="s">
        <v>45</v>
      </c>
      <c r="E34" s="29"/>
      <c r="F34" s="29"/>
      <c r="G34" s="5" t="s">
        <v>69</v>
      </c>
      <c r="H34" s="6"/>
      <c r="I34" s="13" t="s">
        <v>79</v>
      </c>
      <c r="J34" s="29"/>
      <c r="K34" s="5"/>
      <c r="L34" s="6" t="s">
        <v>89</v>
      </c>
      <c r="M34" s="5"/>
    </row>
    <row r="35" s="3" customFormat="1" spans="1:13">
      <c r="A35" s="29"/>
      <c r="B35" s="5" t="s">
        <v>74</v>
      </c>
      <c r="C35" s="6"/>
      <c r="D35" s="5" t="s">
        <v>87</v>
      </c>
      <c r="E35" s="29"/>
      <c r="F35" s="29"/>
      <c r="G35" s="5" t="s">
        <v>46</v>
      </c>
      <c r="H35" s="6"/>
      <c r="I35" s="5" t="s">
        <v>57</v>
      </c>
      <c r="J35" s="29"/>
      <c r="K35" s="5"/>
      <c r="L35" s="6" t="s">
        <v>44</v>
      </c>
      <c r="M35" s="5"/>
    </row>
    <row r="36" s="3" customFormat="1" spans="1:13">
      <c r="A36" s="29"/>
      <c r="B36" s="5" t="s">
        <v>52</v>
      </c>
      <c r="C36" s="6"/>
      <c r="D36" s="5" t="s">
        <v>25</v>
      </c>
      <c r="E36" s="29"/>
      <c r="F36" s="29"/>
      <c r="G36" s="5" t="s">
        <v>13</v>
      </c>
      <c r="H36" s="6"/>
      <c r="I36" s="5" t="s">
        <v>107</v>
      </c>
      <c r="J36" s="29"/>
      <c r="K36" s="5"/>
      <c r="L36" s="6" t="s">
        <v>11</v>
      </c>
      <c r="M36" s="5"/>
    </row>
    <row r="37" s="3" customFormat="1" spans="1:13">
      <c r="A37" s="29"/>
      <c r="B37" s="5" t="s">
        <v>91</v>
      </c>
      <c r="C37" s="6"/>
      <c r="D37" s="5" t="s">
        <v>85</v>
      </c>
      <c r="E37" s="29"/>
      <c r="F37" s="29"/>
      <c r="G37" s="5" t="s">
        <v>40</v>
      </c>
      <c r="H37" s="6"/>
      <c r="I37" s="5"/>
      <c r="J37" s="29"/>
      <c r="K37" s="5"/>
      <c r="L37" s="6" t="s">
        <v>68</v>
      </c>
      <c r="M37" s="5"/>
    </row>
    <row r="38" s="3" customFormat="1" spans="1:13">
      <c r="A38" s="29"/>
      <c r="B38" s="5" t="s">
        <v>29</v>
      </c>
      <c r="C38" s="6"/>
      <c r="D38" s="5" t="s">
        <v>5</v>
      </c>
      <c r="E38" s="29"/>
      <c r="F38" s="29"/>
      <c r="G38" s="5" t="s">
        <v>16</v>
      </c>
      <c r="H38" s="6"/>
      <c r="I38" s="5"/>
      <c r="J38" s="29"/>
      <c r="K38" s="5"/>
      <c r="L38" s="6" t="s">
        <v>14</v>
      </c>
      <c r="M38" s="5"/>
    </row>
    <row r="39" s="3" customFormat="1" spans="1:13">
      <c r="A39" s="29"/>
      <c r="B39" s="13" t="s">
        <v>79</v>
      </c>
      <c r="C39" s="6"/>
      <c r="D39" s="5" t="s">
        <v>94</v>
      </c>
      <c r="E39" s="29"/>
      <c r="F39" s="29"/>
      <c r="G39" s="5" t="s">
        <v>20</v>
      </c>
      <c r="H39" s="6"/>
      <c r="I39" s="5"/>
      <c r="J39" s="29"/>
      <c r="K39" s="5"/>
      <c r="L39" s="6" t="s">
        <v>17</v>
      </c>
      <c r="M39" s="5"/>
    </row>
    <row r="40" s="3" customFormat="1" spans="1:13">
      <c r="A40" s="29"/>
      <c r="B40" s="5" t="s">
        <v>107</v>
      </c>
      <c r="C40" s="6"/>
      <c r="D40" s="5" t="s">
        <v>33</v>
      </c>
      <c r="E40" s="29"/>
      <c r="F40" s="29"/>
      <c r="G40" s="13" t="s">
        <v>7</v>
      </c>
      <c r="H40" s="6"/>
      <c r="I40" s="5"/>
      <c r="J40" s="29"/>
      <c r="K40" s="5"/>
      <c r="L40" s="6" t="s">
        <v>30</v>
      </c>
      <c r="M40" s="5"/>
    </row>
    <row r="41" s="3" customFormat="1" spans="1:13">
      <c r="A41" s="29"/>
      <c r="B41" s="5"/>
      <c r="C41" s="6"/>
      <c r="D41" s="5" t="s">
        <v>56</v>
      </c>
      <c r="E41" s="29"/>
      <c r="F41" s="29"/>
      <c r="G41" s="5" t="s">
        <v>45</v>
      </c>
      <c r="H41" s="6"/>
      <c r="I41" s="5"/>
      <c r="J41" s="29"/>
      <c r="K41" s="5"/>
      <c r="L41" s="6" t="s">
        <v>8</v>
      </c>
      <c r="M41" s="5"/>
    </row>
    <row r="42" s="3" customFormat="1" spans="1:13">
      <c r="A42" s="29"/>
      <c r="B42" s="5"/>
      <c r="C42" s="6"/>
      <c r="D42" s="5" t="s">
        <v>48</v>
      </c>
      <c r="E42" s="29"/>
      <c r="F42" s="29"/>
      <c r="G42" s="5" t="s">
        <v>25</v>
      </c>
      <c r="H42" s="6"/>
      <c r="I42" s="5"/>
      <c r="J42" s="29"/>
      <c r="K42" s="5"/>
      <c r="L42" s="6" t="s">
        <v>69</v>
      </c>
      <c r="M42" s="5"/>
    </row>
    <row r="43" s="3" customFormat="1" spans="1:13">
      <c r="A43" s="29"/>
      <c r="B43" s="5"/>
      <c r="C43" s="6"/>
      <c r="D43" s="5" t="s">
        <v>24</v>
      </c>
      <c r="E43" s="29"/>
      <c r="F43" s="29"/>
      <c r="G43" s="5" t="s">
        <v>26</v>
      </c>
      <c r="H43" s="6"/>
      <c r="I43" s="5"/>
      <c r="J43" s="29"/>
      <c r="K43" s="5"/>
      <c r="L43" s="6" t="s">
        <v>46</v>
      </c>
      <c r="M43" s="5"/>
    </row>
    <row r="44" s="3" customFormat="1" spans="1:13">
      <c r="A44" s="29"/>
      <c r="B44" s="5"/>
      <c r="C44" s="6"/>
      <c r="D44" s="5" t="s">
        <v>9</v>
      </c>
      <c r="E44" s="29"/>
      <c r="F44" s="29"/>
      <c r="G44" s="5" t="s">
        <v>5</v>
      </c>
      <c r="H44" s="6"/>
      <c r="I44" s="5"/>
      <c r="J44" s="29"/>
      <c r="K44" s="5"/>
      <c r="L44" s="6" t="s">
        <v>13</v>
      </c>
      <c r="M44" s="5"/>
    </row>
    <row r="45" s="3" customFormat="1" spans="1:13">
      <c r="A45" s="29"/>
      <c r="B45" s="5"/>
      <c r="C45" s="6"/>
      <c r="D45" s="5"/>
      <c r="E45" s="29"/>
      <c r="F45" s="29"/>
      <c r="G45" s="5" t="s">
        <v>94</v>
      </c>
      <c r="H45" s="6"/>
      <c r="I45" s="5"/>
      <c r="J45" s="29"/>
      <c r="K45" s="5"/>
      <c r="L45" s="6" t="s">
        <v>40</v>
      </c>
      <c r="M45" s="5"/>
    </row>
    <row r="46" s="3" customFormat="1" spans="1:13">
      <c r="A46" s="29"/>
      <c r="B46" s="5"/>
      <c r="C46" s="6"/>
      <c r="D46" s="5"/>
      <c r="E46" s="29"/>
      <c r="F46" s="29"/>
      <c r="G46" s="5" t="s">
        <v>33</v>
      </c>
      <c r="H46" s="6"/>
      <c r="I46" s="5"/>
      <c r="J46" s="29"/>
      <c r="K46" s="5"/>
      <c r="L46" s="6" t="s">
        <v>34</v>
      </c>
      <c r="M46" s="5"/>
    </row>
    <row r="47" s="3" customFormat="1" spans="1:13">
      <c r="A47" s="29"/>
      <c r="B47" s="5"/>
      <c r="C47" s="6"/>
      <c r="D47" s="5"/>
      <c r="E47" s="29"/>
      <c r="F47" s="29"/>
      <c r="G47" s="5" t="s">
        <v>31</v>
      </c>
      <c r="H47" s="6"/>
      <c r="I47" s="5"/>
      <c r="J47" s="29"/>
      <c r="K47" s="5"/>
      <c r="L47" s="6" t="s">
        <v>76</v>
      </c>
      <c r="M47" s="5"/>
    </row>
    <row r="48" s="3" customFormat="1" spans="1:13">
      <c r="A48" s="29"/>
      <c r="B48" s="5"/>
      <c r="C48" s="6"/>
      <c r="D48" s="5"/>
      <c r="E48" s="29"/>
      <c r="F48" s="29"/>
      <c r="G48" s="5" t="s">
        <v>56</v>
      </c>
      <c r="H48" s="6"/>
      <c r="I48" s="5"/>
      <c r="J48" s="29"/>
      <c r="K48" s="5"/>
      <c r="L48" s="6" t="s">
        <v>16</v>
      </c>
      <c r="M48" s="5"/>
    </row>
    <row r="49" s="3" customFormat="1" spans="1:13">
      <c r="A49" s="29"/>
      <c r="B49" s="5"/>
      <c r="C49" s="6"/>
      <c r="D49" s="5"/>
      <c r="E49" s="29"/>
      <c r="F49" s="29"/>
      <c r="G49" s="5" t="s">
        <v>48</v>
      </c>
      <c r="H49" s="6"/>
      <c r="I49" s="5"/>
      <c r="J49" s="29"/>
      <c r="K49" s="5"/>
      <c r="L49" s="6" t="s">
        <v>65</v>
      </c>
      <c r="M49" s="5"/>
    </row>
    <row r="50" s="3" customFormat="1" spans="1:13">
      <c r="A50" s="29"/>
      <c r="B50" s="5"/>
      <c r="C50" s="6"/>
      <c r="D50" s="5"/>
      <c r="E50" s="29"/>
      <c r="F50" s="29"/>
      <c r="G50" s="5" t="s">
        <v>24</v>
      </c>
      <c r="H50" s="6"/>
      <c r="I50" s="5"/>
      <c r="J50" s="29"/>
      <c r="K50" s="5"/>
      <c r="L50" s="6" t="s">
        <v>20</v>
      </c>
      <c r="M50" s="5"/>
    </row>
    <row r="51" s="3" customFormat="1" spans="1:13">
      <c r="A51" s="29"/>
      <c r="B51" s="5"/>
      <c r="C51" s="6"/>
      <c r="D51" s="5"/>
      <c r="E51" s="29"/>
      <c r="F51" s="29"/>
      <c r="G51" s="5" t="s">
        <v>9</v>
      </c>
      <c r="H51" s="6"/>
      <c r="I51" s="5"/>
      <c r="J51" s="29"/>
      <c r="K51" s="5"/>
      <c r="L51" s="31" t="s">
        <v>79</v>
      </c>
      <c r="M51" s="5"/>
    </row>
    <row r="52" s="3" customFormat="1" spans="1:13">
      <c r="A52" s="29"/>
      <c r="B52" s="5"/>
      <c r="C52" s="6"/>
      <c r="D52" s="5"/>
      <c r="E52" s="29"/>
      <c r="F52" s="29"/>
      <c r="G52" s="5"/>
      <c r="H52" s="6"/>
      <c r="I52" s="5"/>
      <c r="J52" s="29"/>
      <c r="K52" s="5"/>
      <c r="L52" s="6" t="s">
        <v>45</v>
      </c>
      <c r="M52" s="5"/>
    </row>
    <row r="53" s="3" customFormat="1" spans="1:13">
      <c r="A53" s="29"/>
      <c r="B53" s="5"/>
      <c r="C53" s="6"/>
      <c r="D53" s="5"/>
      <c r="E53" s="29"/>
      <c r="F53" s="29"/>
      <c r="G53" s="5"/>
      <c r="H53" s="6"/>
      <c r="I53" s="5"/>
      <c r="J53" s="29"/>
      <c r="K53" s="5"/>
      <c r="L53" s="6" t="s">
        <v>52</v>
      </c>
      <c r="M53" s="5"/>
    </row>
    <row r="54" s="3" customFormat="1" spans="1:13">
      <c r="A54" s="29"/>
      <c r="B54" s="5"/>
      <c r="C54" s="6"/>
      <c r="D54" s="5"/>
      <c r="E54" s="29"/>
      <c r="F54" s="29"/>
      <c r="G54" s="5"/>
      <c r="H54" s="6"/>
      <c r="I54" s="5"/>
      <c r="J54" s="29"/>
      <c r="K54" s="5"/>
      <c r="L54" s="6" t="s">
        <v>25</v>
      </c>
      <c r="M54" s="5"/>
    </row>
    <row r="55" s="3" customFormat="1" spans="1:13">
      <c r="A55" s="29"/>
      <c r="B55" s="5"/>
      <c r="C55" s="6"/>
      <c r="D55" s="5"/>
      <c r="E55" s="29"/>
      <c r="F55" s="29"/>
      <c r="G55" s="5"/>
      <c r="H55" s="6"/>
      <c r="I55" s="5"/>
      <c r="J55" s="29"/>
      <c r="K55" s="5"/>
      <c r="L55" s="6" t="s">
        <v>29</v>
      </c>
      <c r="M55" s="5"/>
    </row>
    <row r="56" s="3" customFormat="1" spans="1:13">
      <c r="A56" s="29"/>
      <c r="B56" s="5"/>
      <c r="C56" s="6"/>
      <c r="D56" s="5"/>
      <c r="E56" s="29"/>
      <c r="F56" s="29"/>
      <c r="G56" s="5"/>
      <c r="H56" s="6"/>
      <c r="I56" s="5"/>
      <c r="J56" s="29"/>
      <c r="K56" s="5"/>
      <c r="L56" s="6" t="s">
        <v>5</v>
      </c>
      <c r="M56" s="5"/>
    </row>
    <row r="57" s="3" customFormat="1" spans="1:13">
      <c r="A57" s="29"/>
      <c r="B57" s="5"/>
      <c r="C57" s="6"/>
      <c r="D57" s="5"/>
      <c r="E57" s="29"/>
      <c r="F57" s="29"/>
      <c r="G57" s="5"/>
      <c r="H57" s="6"/>
      <c r="I57" s="5"/>
      <c r="J57" s="29"/>
      <c r="K57" s="5"/>
      <c r="L57" s="31" t="s">
        <v>7</v>
      </c>
      <c r="M57" s="5"/>
    </row>
    <row r="58" spans="1:13">
      <c r="A58" s="29"/>
      <c r="B58" s="5"/>
      <c r="C58" s="5"/>
      <c r="D58" s="5"/>
      <c r="E58" s="29"/>
      <c r="F58" s="29"/>
      <c r="G58" s="5"/>
      <c r="H58" s="5"/>
      <c r="I58" s="5"/>
      <c r="J58" s="29"/>
      <c r="K58" s="5"/>
      <c r="L58" s="5" t="s">
        <v>94</v>
      </c>
      <c r="M58" s="5"/>
    </row>
    <row r="59" spans="1:13">
      <c r="A59" s="29"/>
      <c r="B59" s="5"/>
      <c r="C59" s="5"/>
      <c r="D59" s="5"/>
      <c r="E59" s="29"/>
      <c r="F59" s="29"/>
      <c r="G59" s="5"/>
      <c r="H59" s="5"/>
      <c r="I59" s="5"/>
      <c r="J59" s="29"/>
      <c r="K59" s="5"/>
      <c r="L59" s="5" t="s">
        <v>33</v>
      </c>
      <c r="M59" s="5"/>
    </row>
    <row r="60" spans="1:13">
      <c r="A60" s="29"/>
      <c r="B60" s="5"/>
      <c r="C60" s="5"/>
      <c r="D60" s="5"/>
      <c r="E60" s="29"/>
      <c r="F60" s="29"/>
      <c r="G60" s="5"/>
      <c r="H60" s="5"/>
      <c r="I60" s="5"/>
      <c r="J60" s="29"/>
      <c r="K60" s="5"/>
      <c r="L60" s="5" t="s">
        <v>56</v>
      </c>
      <c r="M60" s="5"/>
    </row>
    <row r="61" spans="1:13">
      <c r="A61" s="29"/>
      <c r="B61" s="5"/>
      <c r="C61" s="5"/>
      <c r="D61" s="5"/>
      <c r="E61" s="29"/>
      <c r="F61" s="29"/>
      <c r="G61" s="5"/>
      <c r="H61" s="5"/>
      <c r="I61" s="5"/>
      <c r="J61" s="29"/>
      <c r="K61" s="5"/>
      <c r="L61" s="5" t="s">
        <v>48</v>
      </c>
      <c r="M61" s="5"/>
    </row>
    <row r="62" spans="1:13">
      <c r="A62" s="29"/>
      <c r="B62" s="5"/>
      <c r="C62" s="5"/>
      <c r="D62" s="5"/>
      <c r="E62" s="29"/>
      <c r="F62" s="29"/>
      <c r="G62" s="5"/>
      <c r="H62" s="5"/>
      <c r="I62" s="5"/>
      <c r="J62" s="29"/>
      <c r="K62" s="5"/>
      <c r="L62" s="5" t="s">
        <v>24</v>
      </c>
      <c r="M62" s="5"/>
    </row>
    <row r="63" spans="1:13">
      <c r="A63" s="29"/>
      <c r="B63" s="5"/>
      <c r="C63" s="5"/>
      <c r="D63" s="5"/>
      <c r="E63" s="29"/>
      <c r="F63" s="29"/>
      <c r="G63" s="5"/>
      <c r="H63" s="5"/>
      <c r="I63" s="5"/>
      <c r="J63" s="29"/>
      <c r="K63" s="5"/>
      <c r="L63" s="5" t="s">
        <v>9</v>
      </c>
      <c r="M63" s="5"/>
    </row>
    <row r="64" spans="1:13">
      <c r="A64" s="30"/>
      <c r="B64" s="5"/>
      <c r="C64" s="5"/>
      <c r="D64" s="5"/>
      <c r="E64" s="30"/>
      <c r="F64" s="30"/>
      <c r="G64" s="5"/>
      <c r="H64" s="5"/>
      <c r="I64" s="5"/>
      <c r="J64" s="30"/>
      <c r="K64" s="5"/>
      <c r="L64" s="5" t="s">
        <v>107</v>
      </c>
      <c r="M64" s="5"/>
    </row>
  </sheetData>
  <mergeCells count="4">
    <mergeCell ref="A1:A64"/>
    <mergeCell ref="E1:E64"/>
    <mergeCell ref="F1:F64"/>
    <mergeCell ref="J1:J6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517"/>
  <sheetViews>
    <sheetView workbookViewId="0">
      <selection activeCell="M40" sqref="M40"/>
    </sheetView>
  </sheetViews>
  <sheetFormatPr defaultColWidth="9" defaultRowHeight="13.5"/>
  <cols>
    <col min="1" max="1" width="6.25" style="7" customWidth="1"/>
    <col min="2" max="2" width="18.25" style="7" customWidth="1"/>
    <col min="3" max="3" width="9" style="7" customWidth="1"/>
    <col min="4" max="4" width="10.375" style="7" customWidth="1"/>
    <col min="5" max="5" width="6.25" style="7" customWidth="1"/>
    <col min="6" max="6" width="7.375" style="7" customWidth="1"/>
    <col min="7" max="7" width="15.125" style="7" customWidth="1"/>
    <col min="8" max="9" width="11" style="7" customWidth="1"/>
    <col min="10" max="10" width="6.25" style="7" customWidth="1"/>
    <col min="11" max="11" width="7.375" style="7" customWidth="1"/>
    <col min="12" max="12" width="15.125" style="7" customWidth="1"/>
    <col min="13" max="14" width="11" style="7" customWidth="1"/>
    <col min="15" max="15" width="6.25" style="7" customWidth="1"/>
    <col min="16" max="16" width="16" style="7" customWidth="1"/>
    <col min="17" max="18" width="9.75" style="7" customWidth="1"/>
    <col min="19" max="19" width="12" style="7" customWidth="1"/>
    <col min="20" max="20" width="15.375" style="7" customWidth="1"/>
    <col min="21" max="21" width="11.875" style="7" customWidth="1"/>
    <col min="22" max="16384" width="9" style="7"/>
  </cols>
  <sheetData>
    <row r="1" s="7" customFormat="1" ht="23.25" customHeight="1" spans="1:14">
      <c r="A1" s="10" t="s">
        <v>115</v>
      </c>
      <c r="B1" s="10"/>
      <c r="C1" s="10"/>
      <c r="D1" s="10"/>
      <c r="F1" s="11" t="s">
        <v>116</v>
      </c>
      <c r="G1" s="11"/>
      <c r="H1" s="11"/>
      <c r="I1" s="11"/>
      <c r="J1" s="20"/>
      <c r="K1" s="11" t="s">
        <v>117</v>
      </c>
      <c r="L1" s="11"/>
      <c r="M1" s="11"/>
      <c r="N1" s="11"/>
    </row>
    <row r="2" s="7" customFormat="1" spans="1:21">
      <c r="A2" s="4" t="s">
        <v>118</v>
      </c>
      <c r="B2" s="4" t="s">
        <v>110</v>
      </c>
      <c r="C2" s="4" t="s">
        <v>2</v>
      </c>
      <c r="D2" s="4" t="s">
        <v>119</v>
      </c>
      <c r="F2" s="4" t="s">
        <v>118</v>
      </c>
      <c r="G2" s="4" t="s">
        <v>112</v>
      </c>
      <c r="H2" s="4" t="s">
        <v>2</v>
      </c>
      <c r="I2" s="4" t="s">
        <v>119</v>
      </c>
      <c r="J2" s="21"/>
      <c r="K2" s="4" t="s">
        <v>118</v>
      </c>
      <c r="L2" s="4" t="s">
        <v>111</v>
      </c>
      <c r="M2" s="4" t="s">
        <v>2</v>
      </c>
      <c r="N2" s="4" t="s">
        <v>119</v>
      </c>
      <c r="P2" s="4" t="s">
        <v>120</v>
      </c>
      <c r="Q2" s="4" t="s">
        <v>2</v>
      </c>
      <c r="R2" s="4" t="s">
        <v>119</v>
      </c>
      <c r="S2" s="4" t="s">
        <v>121</v>
      </c>
      <c r="T2" s="4" t="s">
        <v>122</v>
      </c>
      <c r="U2" s="4" t="s">
        <v>123</v>
      </c>
    </row>
    <row r="3" s="7" customFormat="1" spans="1:21">
      <c r="A3" s="4">
        <v>1</v>
      </c>
      <c r="B3" s="5" t="s">
        <v>6</v>
      </c>
      <c r="C3" s="4">
        <f>VLOOKUP(B3,原始成绩!$A$3:$B$106,2,FALSE)</f>
        <v>3.85</v>
      </c>
      <c r="D3" s="4">
        <f>VLOOKUP(B3,原始成绩!$A$3:$D$106,4,FALSE)</f>
        <v>88.49</v>
      </c>
      <c r="F3" s="4">
        <v>1</v>
      </c>
      <c r="G3" s="5" t="s">
        <v>5</v>
      </c>
      <c r="H3" s="4">
        <f>VLOOKUP(G3,原始成绩!$A$3:$B$106,2,FALSE)</f>
        <v>3.9</v>
      </c>
      <c r="I3" s="4">
        <f>VLOOKUP(G3,原始成绩!$A$3:$D$106,4,FALSE)</f>
        <v>88.96</v>
      </c>
      <c r="J3" s="21"/>
      <c r="K3" s="4">
        <v>1</v>
      </c>
      <c r="L3" s="6" t="s">
        <v>12</v>
      </c>
      <c r="M3" s="4">
        <f>VLOOKUP(L3,原始成绩!$A$3:$B$106,2,FALSE)</f>
        <v>3.57</v>
      </c>
      <c r="N3" s="4">
        <f>VLOOKUP(L3,原始成绩!$A$3:$D$106,4,FALSE)</f>
        <v>85.66</v>
      </c>
      <c r="P3" s="5" t="s">
        <v>69</v>
      </c>
      <c r="Q3" s="4">
        <v>2.6</v>
      </c>
      <c r="R3" s="4">
        <v>75.96</v>
      </c>
      <c r="S3" s="4" t="s">
        <v>113</v>
      </c>
      <c r="T3" s="4" t="s">
        <v>110</v>
      </c>
      <c r="U3" s="4"/>
    </row>
    <row r="4" s="7" customFormat="1" spans="1:21">
      <c r="A4" s="4">
        <v>2</v>
      </c>
      <c r="B4" s="5" t="s">
        <v>11</v>
      </c>
      <c r="C4" s="4">
        <f>VLOOKUP(B4,原始成绩!$A$3:$B$106,2,FALSE)</f>
        <v>3.7</v>
      </c>
      <c r="D4" s="4">
        <f>VLOOKUP(B4,原始成绩!$A$3:$D$106,4,FALSE)</f>
        <v>86.96</v>
      </c>
      <c r="F4" s="4">
        <v>2</v>
      </c>
      <c r="G4" s="5" t="s">
        <v>9</v>
      </c>
      <c r="H4" s="4">
        <f>VLOOKUP(G4,原始成绩!$A$3:$B$106,2,FALSE)</f>
        <v>3.85</v>
      </c>
      <c r="I4" s="4">
        <f>VLOOKUP(G4,原始成绩!$A$3:$D$106,4,FALSE)</f>
        <v>88.5</v>
      </c>
      <c r="J4" s="21"/>
      <c r="K4" s="4">
        <v>2</v>
      </c>
      <c r="L4" s="6" t="s">
        <v>18</v>
      </c>
      <c r="M4" s="4">
        <f>VLOOKUP(L4,原始成绩!$A$3:$B$106,2,FALSE)</f>
        <v>3.48</v>
      </c>
      <c r="N4" s="4">
        <f>VLOOKUP(L4,原始成绩!$A$3:$D$106,4,FALSE)</f>
        <v>84.8</v>
      </c>
      <c r="P4" s="5" t="s">
        <v>59</v>
      </c>
      <c r="Q4" s="4">
        <v>2.59</v>
      </c>
      <c r="R4" s="4">
        <v>74</v>
      </c>
      <c r="S4" s="4" t="s">
        <v>113</v>
      </c>
      <c r="T4" s="4" t="s">
        <v>110</v>
      </c>
      <c r="U4" s="4"/>
    </row>
    <row r="5" s="7" customFormat="1" spans="1:21">
      <c r="A5" s="4">
        <v>3</v>
      </c>
      <c r="B5" s="6" t="s">
        <v>10</v>
      </c>
      <c r="C5" s="4">
        <f>VLOOKUP(B5,原始成绩!$A$3:$B$106,2,FALSE)</f>
        <v>3.66</v>
      </c>
      <c r="D5" s="4">
        <f>VLOOKUP(B5,原始成绩!$A$3:$D$106,4,FALSE)</f>
        <v>86.6</v>
      </c>
      <c r="F5" s="4">
        <v>3</v>
      </c>
      <c r="G5" s="5" t="s">
        <v>7</v>
      </c>
      <c r="H5" s="4">
        <f>VLOOKUP(G5,原始成绩!$A$3:$B$106,2,FALSE)</f>
        <v>3.77</v>
      </c>
      <c r="I5" s="4">
        <f>VLOOKUP(G5,原始成绩!$A$3:$D$106,4,FALSE)</f>
        <v>87.69</v>
      </c>
      <c r="J5" s="21"/>
      <c r="K5" s="4">
        <v>3</v>
      </c>
      <c r="L5" s="6" t="s">
        <v>28</v>
      </c>
      <c r="M5" s="4">
        <f>VLOOKUP(L5,原始成绩!$A$3:$B$106,2,FALSE)</f>
        <v>3.2</v>
      </c>
      <c r="N5" s="4">
        <f>VLOOKUP(L5,原始成绩!$A$3:$D$106,4,FALSE)</f>
        <v>82.04</v>
      </c>
      <c r="P5" s="5" t="s">
        <v>71</v>
      </c>
      <c r="Q5" s="4">
        <v>2.42</v>
      </c>
      <c r="R5" s="4">
        <v>74.93</v>
      </c>
      <c r="S5" s="4" t="s">
        <v>113</v>
      </c>
      <c r="T5" s="4" t="s">
        <v>110</v>
      </c>
      <c r="U5" s="4"/>
    </row>
    <row r="6" s="7" customFormat="1" spans="1:21">
      <c r="A6" s="4">
        <v>4</v>
      </c>
      <c r="B6" s="5" t="s">
        <v>14</v>
      </c>
      <c r="C6" s="4">
        <f>VLOOKUP(B6,原始成绩!$A$3:$B$106,2,FALSE)</f>
        <v>3.53</v>
      </c>
      <c r="D6" s="4">
        <f>VLOOKUP(B6,原始成绩!$A$3:$D$106,4,FALSE)</f>
        <v>85.29</v>
      </c>
      <c r="F6" s="4">
        <v>4</v>
      </c>
      <c r="G6" s="5" t="s">
        <v>8</v>
      </c>
      <c r="H6" s="4">
        <f>VLOOKUP(G6,原始成绩!$A$3:$B$106,2,FALSE)</f>
        <v>3.66</v>
      </c>
      <c r="I6" s="4">
        <f>VLOOKUP(G6,原始成绩!$A$3:$D$106,4,FALSE)</f>
        <v>86.58</v>
      </c>
      <c r="J6" s="21"/>
      <c r="K6" s="4">
        <v>4</v>
      </c>
      <c r="L6" s="6" t="s">
        <v>26</v>
      </c>
      <c r="M6" s="4">
        <f>VLOOKUP(L6,原始成绩!$A$3:$B$106,2,FALSE)</f>
        <v>3.17</v>
      </c>
      <c r="N6" s="4">
        <f>VLOOKUP(L6,原始成绩!$A$3:$D$106,4,FALSE)</f>
        <v>81.65</v>
      </c>
      <c r="P6" s="6" t="s">
        <v>87</v>
      </c>
      <c r="Q6" s="4">
        <v>2.4</v>
      </c>
      <c r="R6" s="4">
        <v>74</v>
      </c>
      <c r="S6" s="4" t="s">
        <v>113</v>
      </c>
      <c r="T6" s="4" t="s">
        <v>111</v>
      </c>
      <c r="U6" s="4"/>
    </row>
    <row r="7" s="7" customFormat="1" spans="1:21">
      <c r="A7" s="4">
        <v>5</v>
      </c>
      <c r="B7" s="5" t="s">
        <v>19</v>
      </c>
      <c r="C7" s="4">
        <f>VLOOKUP(B7,原始成绩!$A$3:$B$106,2,FALSE)</f>
        <v>3.39</v>
      </c>
      <c r="D7" s="4">
        <f>VLOOKUP(B7,原始成绩!$A$3:$D$106,4,FALSE)</f>
        <v>83.88</v>
      </c>
      <c r="F7" s="4">
        <v>5</v>
      </c>
      <c r="G7" s="5" t="s">
        <v>16</v>
      </c>
      <c r="H7" s="4">
        <f>VLOOKUP(G7,原始成绩!$A$3:$B$106,2,FALSE)</f>
        <v>3.39</v>
      </c>
      <c r="I7" s="4">
        <f>VLOOKUP(G7,原始成绩!$A$3:$D$106,4,FALSE)</f>
        <v>83.92</v>
      </c>
      <c r="J7" s="21"/>
      <c r="K7" s="4">
        <v>5</v>
      </c>
      <c r="L7" s="6" t="s">
        <v>31</v>
      </c>
      <c r="M7" s="4">
        <f>VLOOKUP(L7,原始成绩!$A$3:$B$106,2,FALSE)</f>
        <v>2.94</v>
      </c>
      <c r="N7" s="4">
        <f>VLOOKUP(L7,原始成绩!$A$3:$D$106,4,FALSE)</f>
        <v>79.43</v>
      </c>
      <c r="P7" s="6" t="s">
        <v>72</v>
      </c>
      <c r="Q7" s="4">
        <v>2.38</v>
      </c>
      <c r="R7" s="4">
        <v>72.2</v>
      </c>
      <c r="S7" s="4" t="s">
        <v>113</v>
      </c>
      <c r="T7" s="4" t="s">
        <v>110</v>
      </c>
      <c r="U7" s="4"/>
    </row>
    <row r="8" s="7" customFormat="1" spans="1:21">
      <c r="A8" s="4">
        <v>6</v>
      </c>
      <c r="B8" s="5" t="s">
        <v>15</v>
      </c>
      <c r="C8" s="4">
        <f>VLOOKUP(B8,原始成绩!$A$3:$B$106,2,FALSE)</f>
        <v>3.32</v>
      </c>
      <c r="D8" s="4">
        <f>VLOOKUP(B8,原始成绩!$A$3:$D$106,4,FALSE)</f>
        <v>83.19</v>
      </c>
      <c r="F8" s="4">
        <v>6</v>
      </c>
      <c r="G8" s="5" t="s">
        <v>23</v>
      </c>
      <c r="H8" s="4">
        <f>VLOOKUP(G8,原始成绩!$A$3:$B$106,2,FALSE)</f>
        <v>3.37</v>
      </c>
      <c r="I8" s="4">
        <f>VLOOKUP(G8,原始成绩!$A$3:$D$106,4,FALSE)</f>
        <v>83.66</v>
      </c>
      <c r="J8" s="21"/>
      <c r="K8" s="4">
        <v>6</v>
      </c>
      <c r="L8" s="6" t="s">
        <v>57</v>
      </c>
      <c r="M8" s="4">
        <f>VLOOKUP(L8,原始成绩!$A$3:$B$106,2,FALSE)</f>
        <v>2.91</v>
      </c>
      <c r="N8" s="4">
        <f>VLOOKUP(L8,原始成绩!$A$3:$D$106,4,FALSE)</f>
        <v>79.15</v>
      </c>
      <c r="P8" s="22" t="s">
        <v>81</v>
      </c>
      <c r="Q8" s="4">
        <v>2.35</v>
      </c>
      <c r="R8" s="4">
        <v>73.5</v>
      </c>
      <c r="S8" s="4" t="s">
        <v>113</v>
      </c>
      <c r="T8" s="4" t="s">
        <v>110</v>
      </c>
      <c r="U8" s="26" t="s">
        <v>124</v>
      </c>
    </row>
    <row r="9" s="7" customFormat="1" spans="1:21">
      <c r="A9" s="4">
        <v>7</v>
      </c>
      <c r="B9" s="5" t="s">
        <v>34</v>
      </c>
      <c r="C9" s="4">
        <f>VLOOKUP(B9,原始成绩!$A$3:$B$106,2,FALSE)</f>
        <v>3.28</v>
      </c>
      <c r="D9" s="4">
        <f>VLOOKUP(B9,原始成绩!$A$3:$D$106,4,FALSE)</f>
        <v>82.77</v>
      </c>
      <c r="F9" s="4">
        <v>7</v>
      </c>
      <c r="G9" s="5" t="s">
        <v>27</v>
      </c>
      <c r="H9" s="4">
        <f>VLOOKUP(G9,原始成绩!$A$3:$B$106,2,FALSE)</f>
        <v>3.33</v>
      </c>
      <c r="I9" s="4">
        <f>VLOOKUP(G9,原始成绩!$A$3:$D$106,4,FALSE)</f>
        <v>83.35</v>
      </c>
      <c r="J9" s="21"/>
      <c r="K9" s="4">
        <v>7</v>
      </c>
      <c r="L9" s="6" t="s">
        <v>41</v>
      </c>
      <c r="M9" s="4">
        <f>VLOOKUP(L9,原始成绩!$A$3:$B$106,2,FALSE)</f>
        <v>2.85</v>
      </c>
      <c r="N9" s="4">
        <f>VLOOKUP(L9,原始成绩!$A$3:$D$106,4,FALSE)</f>
        <v>78.48</v>
      </c>
      <c r="P9" s="23" t="s">
        <v>75</v>
      </c>
      <c r="Q9" s="4">
        <v>2.35</v>
      </c>
      <c r="R9" s="4">
        <v>73.47</v>
      </c>
      <c r="S9" s="4" t="s">
        <v>114</v>
      </c>
      <c r="T9" s="4" t="s">
        <v>111</v>
      </c>
      <c r="U9" s="27"/>
    </row>
    <row r="10" s="7" customFormat="1" spans="1:21">
      <c r="A10" s="4">
        <v>8</v>
      </c>
      <c r="B10" s="6" t="s">
        <v>36</v>
      </c>
      <c r="C10" s="4">
        <f>VLOOKUP(B10,原始成绩!$A$3:$B$106,2,FALSE)</f>
        <v>3.18</v>
      </c>
      <c r="D10" s="4">
        <f>VLOOKUP(B10,原始成绩!$A$3:$D$106,4,FALSE)</f>
        <v>81.76</v>
      </c>
      <c r="F10" s="4">
        <v>8</v>
      </c>
      <c r="G10" s="5" t="s">
        <v>17</v>
      </c>
      <c r="H10" s="4">
        <f>VLOOKUP(G10,原始成绩!$A$3:$B$106,2,FALSE)</f>
        <v>3.32</v>
      </c>
      <c r="I10" s="4">
        <f>VLOOKUP(G10,原始成绩!$A$3:$D$106,4,FALSE)</f>
        <v>83.15</v>
      </c>
      <c r="J10" s="21"/>
      <c r="K10" s="4">
        <v>8</v>
      </c>
      <c r="L10" s="6" t="s">
        <v>47</v>
      </c>
      <c r="M10" s="4">
        <f>VLOOKUP(L10,原始成绩!$A$3:$B$106,2,FALSE)</f>
        <v>2.83</v>
      </c>
      <c r="N10" s="4">
        <f>VLOOKUP(L10,原始成绩!$A$3:$D$106,4,FALSE)</f>
        <v>78.26</v>
      </c>
      <c r="P10" s="4" t="s">
        <v>82</v>
      </c>
      <c r="Q10" s="4">
        <v>2.32</v>
      </c>
      <c r="R10" s="4">
        <v>72.9</v>
      </c>
      <c r="S10" s="4" t="s">
        <v>114</v>
      </c>
      <c r="T10" s="4" t="s">
        <v>111</v>
      </c>
      <c r="U10" s="4"/>
    </row>
    <row r="11" s="7" customFormat="1" spans="1:21">
      <c r="A11" s="4">
        <v>9</v>
      </c>
      <c r="B11" s="6" t="s">
        <v>29</v>
      </c>
      <c r="C11" s="4">
        <f>VLOOKUP(B11,原始成绩!$A$3:$B$106,2,FALSE)</f>
        <v>3.05</v>
      </c>
      <c r="D11" s="4">
        <f>VLOOKUP(B11,原始成绩!$A$3:$D$106,4,FALSE)</f>
        <v>80.53</v>
      </c>
      <c r="F11" s="4">
        <v>9</v>
      </c>
      <c r="G11" s="5" t="s">
        <v>25</v>
      </c>
      <c r="H11" s="4">
        <f>VLOOKUP(G11,原始成绩!$A$3:$B$106,2,FALSE)</f>
        <v>3.31</v>
      </c>
      <c r="I11" s="4">
        <f>VLOOKUP(G11,原始成绩!$A$3:$D$106,4,FALSE)</f>
        <v>83.06</v>
      </c>
      <c r="J11" s="21"/>
      <c r="K11" s="4">
        <v>9</v>
      </c>
      <c r="L11" s="6" t="s">
        <v>58</v>
      </c>
      <c r="M11" s="4">
        <f>VLOOKUP(L11,原始成绩!$A$3:$B$106,2,FALSE)</f>
        <v>2.74</v>
      </c>
      <c r="N11" s="4">
        <f>VLOOKUP(L11,原始成绩!$A$3:$D$106,4,FALSE)</f>
        <v>77.41</v>
      </c>
      <c r="P11" s="4" t="s">
        <v>84</v>
      </c>
      <c r="Q11" s="4">
        <v>2.28</v>
      </c>
      <c r="R11" s="4">
        <v>71.67</v>
      </c>
      <c r="S11" s="4" t="s">
        <v>114</v>
      </c>
      <c r="T11" s="4" t="s">
        <v>111</v>
      </c>
      <c r="U11" s="4"/>
    </row>
    <row r="12" s="7" customFormat="1" spans="1:21">
      <c r="A12" s="4">
        <v>10</v>
      </c>
      <c r="B12" s="6" t="s">
        <v>42</v>
      </c>
      <c r="C12" s="4">
        <f>VLOOKUP(B12,原始成绩!$A$3:$B$106,2,FALSE)</f>
        <v>3.04</v>
      </c>
      <c r="D12" s="4">
        <f>VLOOKUP(B12,原始成绩!$A$3:$D$106,4,FALSE)</f>
        <v>80.4</v>
      </c>
      <c r="F12" s="4">
        <v>10</v>
      </c>
      <c r="G12" s="5" t="s">
        <v>13</v>
      </c>
      <c r="H12" s="4">
        <f>VLOOKUP(G12,原始成绩!$A$3:$B$106,2,FALSE)</f>
        <v>3.3</v>
      </c>
      <c r="I12" s="4">
        <f>VLOOKUP(G12,原始成绩!$A$3:$D$106,4,FALSE)</f>
        <v>83.04</v>
      </c>
      <c r="J12" s="21"/>
      <c r="K12" s="4">
        <v>10</v>
      </c>
      <c r="L12" s="6" t="s">
        <v>55</v>
      </c>
      <c r="M12" s="4">
        <f>VLOOKUP(L12,原始成绩!$A$3:$B$106,2,FALSE)</f>
        <v>2.66</v>
      </c>
      <c r="N12" s="4">
        <f>VLOOKUP(L12,原始成绩!$A$3:$D$106,4,FALSE)</f>
        <v>76.64</v>
      </c>
      <c r="P12" s="6" t="s">
        <v>83</v>
      </c>
      <c r="Q12" s="4">
        <v>2.22</v>
      </c>
      <c r="R12" s="4">
        <v>71.17</v>
      </c>
      <c r="S12" s="4" t="s">
        <v>114</v>
      </c>
      <c r="T12" s="4" t="s">
        <v>111</v>
      </c>
      <c r="U12" s="4"/>
    </row>
    <row r="13" s="7" customFormat="1" spans="1:21">
      <c r="A13" s="4">
        <v>11</v>
      </c>
      <c r="B13" s="5" t="s">
        <v>38</v>
      </c>
      <c r="C13" s="4">
        <f>VLOOKUP(B13,原始成绩!$A$3:$B$106,2,FALSE)</f>
        <v>2.99</v>
      </c>
      <c r="D13" s="4">
        <f>VLOOKUP(B13,原始成绩!$A$3:$D$106,4,FALSE)</f>
        <v>79.88</v>
      </c>
      <c r="F13" s="4">
        <v>11</v>
      </c>
      <c r="G13" s="5" t="s">
        <v>24</v>
      </c>
      <c r="H13" s="4">
        <f>VLOOKUP(G13,原始成绩!$A$3:$B$106,2,FALSE)</f>
        <v>3.26</v>
      </c>
      <c r="I13" s="4">
        <f>VLOOKUP(G13,原始成绩!$A$3:$D$106,4,FALSE)</f>
        <v>82.65</v>
      </c>
      <c r="J13" s="21"/>
      <c r="K13" s="4">
        <v>11</v>
      </c>
      <c r="L13" s="6" t="s">
        <v>61</v>
      </c>
      <c r="M13" s="4">
        <f>VLOOKUP(L13,原始成绩!$A$3:$B$106,2,FALSE)</f>
        <v>2.58</v>
      </c>
      <c r="N13" s="4">
        <f>VLOOKUP(L13,原始成绩!$A$3:$D$106,4,FALSE)</f>
        <v>75.76</v>
      </c>
      <c r="P13" s="5" t="s">
        <v>89</v>
      </c>
      <c r="Q13" s="4">
        <v>2.19</v>
      </c>
      <c r="R13" s="4">
        <v>70.66</v>
      </c>
      <c r="S13" s="4" t="s">
        <v>114</v>
      </c>
      <c r="T13" s="4" t="s">
        <v>111</v>
      </c>
      <c r="U13" s="4"/>
    </row>
    <row r="14" s="7" customFormat="1" spans="1:21">
      <c r="A14" s="4">
        <v>12</v>
      </c>
      <c r="B14" s="5" t="s">
        <v>52</v>
      </c>
      <c r="C14" s="4">
        <f>VLOOKUP(B14,原始成绩!$A$3:$B$106,2,FALSE)</f>
        <v>2.74</v>
      </c>
      <c r="D14" s="4">
        <f>VLOOKUP(B14,原始成绩!$A$3:$D$106,4,FALSE)</f>
        <v>77.38</v>
      </c>
      <c r="F14" s="4">
        <v>12</v>
      </c>
      <c r="G14" s="5" t="s">
        <v>20</v>
      </c>
      <c r="H14" s="4">
        <f>VLOOKUP(G14,原始成绩!$A$3:$B$106,2,FALSE)</f>
        <v>3.2</v>
      </c>
      <c r="I14" s="4">
        <f>VLOOKUP(G14,原始成绩!$A$3:$D$106,4,FALSE)</f>
        <v>82.02</v>
      </c>
      <c r="J14" s="21"/>
      <c r="K14" s="4">
        <v>12</v>
      </c>
      <c r="L14" s="6" t="s">
        <v>63</v>
      </c>
      <c r="M14" s="4">
        <f>VLOOKUP(L14,原始成绩!$A$3:$B$106,2,FALSE)</f>
        <v>2.52</v>
      </c>
      <c r="N14" s="4">
        <f>VLOOKUP(L14,原始成绩!$A$3:$D$106,4,FALSE)</f>
        <v>74.26</v>
      </c>
      <c r="P14" s="6" t="s">
        <v>85</v>
      </c>
      <c r="Q14" s="4">
        <v>2.08</v>
      </c>
      <c r="R14" s="4">
        <v>71.82</v>
      </c>
      <c r="S14" s="4" t="s">
        <v>113</v>
      </c>
      <c r="T14" s="4" t="s">
        <v>111</v>
      </c>
      <c r="U14" s="4"/>
    </row>
    <row r="15" s="7" customFormat="1" spans="1:21">
      <c r="A15" s="4">
        <v>13</v>
      </c>
      <c r="B15" s="6" t="s">
        <v>67</v>
      </c>
      <c r="C15" s="4">
        <f>VLOOKUP(B15,原始成绩!$A$3:$B$106,2,FALSE)</f>
        <v>2.7</v>
      </c>
      <c r="D15" s="4">
        <f>VLOOKUP(B15,原始成绩!$A$3:$D$106,4,FALSE)</f>
        <v>77.03</v>
      </c>
      <c r="F15" s="4">
        <v>13</v>
      </c>
      <c r="G15" s="5" t="s">
        <v>22</v>
      </c>
      <c r="H15" s="4">
        <f>VLOOKUP(G15,原始成绩!$A$3:$B$106,2,FALSE)</f>
        <v>3.19</v>
      </c>
      <c r="I15" s="4">
        <f>VLOOKUP(G15,原始成绩!$A$3:$D$106,4,FALSE)</f>
        <v>81.94</v>
      </c>
      <c r="J15" s="21"/>
      <c r="K15" s="4">
        <v>13</v>
      </c>
      <c r="L15" s="6" t="s">
        <v>73</v>
      </c>
      <c r="M15" s="4">
        <f>VLOOKUP(L15,原始成绩!$A$3:$B$106,2,FALSE)</f>
        <v>2.49</v>
      </c>
      <c r="N15" s="4">
        <f>VLOOKUP(L15,原始成绩!$A$3:$D$106,4,FALSE)</f>
        <v>73.32</v>
      </c>
      <c r="P15" s="4" t="s">
        <v>94</v>
      </c>
      <c r="Q15" s="4">
        <v>1.98</v>
      </c>
      <c r="R15" s="4">
        <v>68.7</v>
      </c>
      <c r="S15" s="4" t="s">
        <v>114</v>
      </c>
      <c r="T15" s="4" t="s">
        <v>111</v>
      </c>
      <c r="U15" s="4"/>
    </row>
    <row r="16" s="7" customFormat="1" spans="1:14">
      <c r="A16" s="4">
        <v>14</v>
      </c>
      <c r="B16" s="6" t="s">
        <v>68</v>
      </c>
      <c r="C16" s="4">
        <f>VLOOKUP(B16,原始成绩!$A$3:$B$106,2,FALSE)</f>
        <v>2.65</v>
      </c>
      <c r="D16" s="4">
        <f>VLOOKUP(B16,原始成绩!$A$3:$D$106,4,FALSE)</f>
        <v>76.5</v>
      </c>
      <c r="F16" s="4">
        <v>14</v>
      </c>
      <c r="G16" s="5" t="s">
        <v>33</v>
      </c>
      <c r="H16" s="4">
        <f>VLOOKUP(G16,原始成绩!$A$3:$B$106,2,FALSE)</f>
        <v>3.18</v>
      </c>
      <c r="I16" s="4">
        <f>VLOOKUP(G16,原始成绩!$A$3:$D$106,4,FALSE)</f>
        <v>81.79</v>
      </c>
      <c r="J16" s="21"/>
      <c r="K16" s="4">
        <v>14</v>
      </c>
      <c r="L16" s="6" t="s">
        <v>78</v>
      </c>
      <c r="M16" s="4">
        <f>VLOOKUP(L16,原始成绩!$A$3:$B$106,2,FALSE)</f>
        <v>2.35</v>
      </c>
      <c r="N16" s="4">
        <f>VLOOKUP(L16,原始成绩!$A$3:$D$106,4,FALSE)</f>
        <v>73.47</v>
      </c>
    </row>
    <row r="17" s="7" customFormat="1" spans="1:16">
      <c r="A17" s="4">
        <v>15</v>
      </c>
      <c r="B17" s="6" t="s">
        <v>62</v>
      </c>
      <c r="C17" s="4">
        <f>VLOOKUP(B17,原始成绩!$A$3:$B$106,2,FALSE)</f>
        <v>2.65</v>
      </c>
      <c r="D17" s="4">
        <f>VLOOKUP(B17,原始成绩!$A$3:$D$106,4,FALSE)</f>
        <v>76.53</v>
      </c>
      <c r="F17" s="4">
        <v>15</v>
      </c>
      <c r="G17" s="5" t="s">
        <v>30</v>
      </c>
      <c r="H17" s="4">
        <f>VLOOKUP(G17,原始成绩!$A$3:$B$106,2,FALSE)</f>
        <v>3.13</v>
      </c>
      <c r="I17" s="4">
        <f>VLOOKUP(G17,原始成绩!$A$3:$D$106,4,FALSE)</f>
        <v>81.27</v>
      </c>
      <c r="J17" s="21"/>
      <c r="K17" s="4">
        <v>15</v>
      </c>
      <c r="L17" s="6" t="s">
        <v>95</v>
      </c>
      <c r="M17" s="4">
        <f>VLOOKUP(L17,原始成绩!$A$3:$B$106,2,FALSE)</f>
        <v>2.25</v>
      </c>
      <c r="N17" s="4">
        <f>VLOOKUP(L17,原始成绩!$A$3:$D$106,4,FALSE)</f>
        <v>69.5</v>
      </c>
      <c r="P17" s="3"/>
    </row>
    <row r="18" s="7" customFormat="1" spans="1:16">
      <c r="A18" s="4">
        <v>16</v>
      </c>
      <c r="B18" s="5" t="s">
        <v>64</v>
      </c>
      <c r="C18" s="4">
        <f>VLOOKUP(B18,原始成绩!$A$3:$B$106,2,FALSE)</f>
        <v>2.64</v>
      </c>
      <c r="D18" s="4">
        <f>VLOOKUP(B18,原始成绩!$A$3:$D$106,4,FALSE)</f>
        <v>76.4</v>
      </c>
      <c r="F18" s="4">
        <v>16</v>
      </c>
      <c r="G18" s="5" t="s">
        <v>21</v>
      </c>
      <c r="H18" s="4">
        <f>VLOOKUP(G18,原始成绩!$A$3:$B$106,2,FALSE)</f>
        <v>3.1</v>
      </c>
      <c r="I18" s="4">
        <f>VLOOKUP(G18,原始成绩!$A$3:$D$106,4,FALSE)</f>
        <v>81.04</v>
      </c>
      <c r="J18" s="21"/>
      <c r="K18" s="4">
        <v>16</v>
      </c>
      <c r="L18" s="6" t="s">
        <v>86</v>
      </c>
      <c r="M18" s="4">
        <f>VLOOKUP(L18,原始成绩!$A$3:$B$106,2,FALSE)</f>
        <v>2.08</v>
      </c>
      <c r="N18" s="4">
        <f>VLOOKUP(L18,原始成绩!$A$3:$D$106,4,FALSE)</f>
        <v>70.97</v>
      </c>
      <c r="P18" s="3"/>
    </row>
    <row r="19" s="7" customFormat="1" spans="1:16">
      <c r="A19" s="4">
        <v>17</v>
      </c>
      <c r="B19" s="5" t="s">
        <v>49</v>
      </c>
      <c r="C19" s="4">
        <f>VLOOKUP(B19,原始成绩!$A$3:$B$106,2,FALSE)</f>
        <v>2.62</v>
      </c>
      <c r="D19" s="4">
        <f>VLOOKUP(B19,原始成绩!$A$3:$D$106,4,FALSE)</f>
        <v>76.81</v>
      </c>
      <c r="F19" s="4">
        <v>17</v>
      </c>
      <c r="G19" s="5" t="s">
        <v>37</v>
      </c>
      <c r="H19" s="4">
        <f>VLOOKUP(G19,原始成绩!$A$3:$B$106,2,FALSE)</f>
        <v>3.05</v>
      </c>
      <c r="I19" s="4">
        <f>VLOOKUP(G19,原始成绩!$A$3:$D$106,4,FALSE)</f>
        <v>80.48</v>
      </c>
      <c r="J19" s="21"/>
      <c r="K19" s="4">
        <v>17</v>
      </c>
      <c r="L19" s="6" t="s">
        <v>102</v>
      </c>
      <c r="M19" s="4">
        <f>VLOOKUP(L19,原始成绩!$A$3:$B$106,2,FALSE)</f>
        <v>1.92</v>
      </c>
      <c r="N19" s="4">
        <f>VLOOKUP(L19,原始成绩!$A$3:$D$106,4,FALSE)</f>
        <v>67.24</v>
      </c>
      <c r="P19" s="8"/>
    </row>
    <row r="20" s="7" customFormat="1" spans="1:14">
      <c r="A20" s="4">
        <v>18</v>
      </c>
      <c r="B20" s="5" t="s">
        <v>65</v>
      </c>
      <c r="C20" s="4">
        <f>VLOOKUP(B20,原始成绩!$A$3:$B$106,2,FALSE)</f>
        <v>2.61</v>
      </c>
      <c r="D20" s="4">
        <f>VLOOKUP(B20,原始成绩!$A$3:$D$106,4,FALSE)</f>
        <v>76.14</v>
      </c>
      <c r="F20" s="4">
        <v>18</v>
      </c>
      <c r="G20" s="5" t="s">
        <v>39</v>
      </c>
      <c r="H20" s="4">
        <f>VLOOKUP(G20,原始成绩!$A$3:$B$106,2,FALSE)</f>
        <v>3.04</v>
      </c>
      <c r="I20" s="4">
        <f>VLOOKUP(G20,原始成绩!$A$3:$D$106,4,FALSE)</f>
        <v>80.41</v>
      </c>
      <c r="J20" s="21"/>
      <c r="K20" s="4">
        <v>18</v>
      </c>
      <c r="L20" s="6" t="s">
        <v>98</v>
      </c>
      <c r="M20" s="4">
        <f>VLOOKUP(L20,原始成绩!$A$3:$B$106,2,FALSE)</f>
        <v>1.91</v>
      </c>
      <c r="N20" s="4">
        <f>VLOOKUP(L20,原始成绩!$A$3:$D$106,4,FALSE)</f>
        <v>69.09</v>
      </c>
    </row>
    <row r="21" s="7" customFormat="1" spans="1:16">
      <c r="A21" s="4">
        <v>19</v>
      </c>
      <c r="B21" s="5" t="s">
        <v>66</v>
      </c>
      <c r="C21" s="4">
        <f>VLOOKUP(B21,原始成绩!$A$3:$B$106,2,FALSE)</f>
        <v>2.58</v>
      </c>
      <c r="D21" s="4">
        <f>VLOOKUP(B21,原始成绩!$A$3:$D$106,4,FALSE)</f>
        <v>75.82</v>
      </c>
      <c r="F21" s="4">
        <v>19</v>
      </c>
      <c r="G21" s="5" t="s">
        <v>43</v>
      </c>
      <c r="H21" s="4">
        <f>VLOOKUP(G21,原始成绩!$A$3:$B$106,2,FALSE)</f>
        <v>3.01</v>
      </c>
      <c r="I21" s="4">
        <f>VLOOKUP(G21,原始成绩!$A$3:$D$106,4,FALSE)</f>
        <v>80.07</v>
      </c>
      <c r="J21" s="21"/>
      <c r="K21" s="4">
        <v>19</v>
      </c>
      <c r="L21" s="6" t="s">
        <v>103</v>
      </c>
      <c r="M21" s="4">
        <f>VLOOKUP(L21,原始成绩!$A$3:$B$106,2,FALSE)</f>
        <v>1.85</v>
      </c>
      <c r="N21" s="4">
        <f>VLOOKUP(L21,原始成绩!$A$3:$D$106,4,FALSE)</f>
        <v>66.79</v>
      </c>
      <c r="P21" s="3"/>
    </row>
    <row r="22" s="7" customFormat="1" spans="1:16">
      <c r="A22" s="4">
        <v>20</v>
      </c>
      <c r="B22" s="6" t="s">
        <v>60</v>
      </c>
      <c r="C22" s="4">
        <f>VLOOKUP(B22,原始成绩!$A$3:$B$106,2,FALSE)</f>
        <v>2.55</v>
      </c>
      <c r="D22" s="4">
        <f>VLOOKUP(B22,原始成绩!$A$3:$D$106,4,FALSE)</f>
        <v>75.84</v>
      </c>
      <c r="F22" s="4">
        <v>20</v>
      </c>
      <c r="G22" s="5" t="s">
        <v>32</v>
      </c>
      <c r="H22" s="4">
        <f>VLOOKUP(G22,原始成绩!$A$3:$B$106,2,FALSE)</f>
        <v>3</v>
      </c>
      <c r="I22" s="4">
        <f>VLOOKUP(G22,原始成绩!$A$3:$D$106,4,FALSE)</f>
        <v>80.02</v>
      </c>
      <c r="J22" s="21"/>
      <c r="K22" s="4">
        <v>20</v>
      </c>
      <c r="L22" s="6" t="s">
        <v>99</v>
      </c>
      <c r="M22" s="4">
        <f>VLOOKUP(L22,原始成绩!$A$3:$B$106,2,FALSE)</f>
        <v>1.8</v>
      </c>
      <c r="N22" s="4">
        <f>VLOOKUP(L22,原始成绩!$A$3:$D$106,4,FALSE)</f>
        <v>66.99</v>
      </c>
      <c r="P22" s="8"/>
    </row>
    <row r="23" s="7" customFormat="1" spans="1:14">
      <c r="A23" s="4">
        <v>21</v>
      </c>
      <c r="B23" s="5" t="s">
        <v>54</v>
      </c>
      <c r="C23" s="4">
        <f>VLOOKUP(B23,原始成绩!$A$3:$B$106,2,FALSE)</f>
        <v>2.51</v>
      </c>
      <c r="D23" s="4">
        <f>VLOOKUP(B23,原始成绩!$A$3:$D$106,4,FALSE)</f>
        <v>75.86</v>
      </c>
      <c r="F23" s="4">
        <v>21</v>
      </c>
      <c r="G23" s="5" t="s">
        <v>35</v>
      </c>
      <c r="H23" s="4">
        <f>VLOOKUP(G23,原始成绩!$A$3:$B$106,2,FALSE)</f>
        <v>3</v>
      </c>
      <c r="I23" s="4">
        <f>VLOOKUP(G23,原始成绩!$A$3:$D$106,4,FALSE)</f>
        <v>80.04</v>
      </c>
      <c r="J23" s="21"/>
      <c r="K23" s="4">
        <v>21</v>
      </c>
      <c r="L23" s="6" t="s">
        <v>105</v>
      </c>
      <c r="M23" s="4">
        <f>VLOOKUP(L23,原始成绩!$A$3:$B$106,2,FALSE)</f>
        <v>1.75</v>
      </c>
      <c r="N23" s="4">
        <f>VLOOKUP(L23,原始成绩!$A$3:$D$106,4,FALSE)</f>
        <v>65.72</v>
      </c>
    </row>
    <row r="24" s="7" customFormat="1" spans="1:14">
      <c r="A24" s="4">
        <v>22</v>
      </c>
      <c r="B24" s="6" t="s">
        <v>76</v>
      </c>
      <c r="C24" s="4">
        <f>VLOOKUP(B24,原始成绩!$A$3:$B$106,2,FALSE)</f>
        <v>2.44</v>
      </c>
      <c r="D24" s="4">
        <f>VLOOKUP(B24,原始成绩!$A$3:$D$106,4,FALSE)</f>
        <v>74.28</v>
      </c>
      <c r="F24" s="4">
        <v>22</v>
      </c>
      <c r="G24" s="5" t="s">
        <v>46</v>
      </c>
      <c r="H24" s="4">
        <f>VLOOKUP(G24,原始成绩!$A$3:$B$106,2,FALSE)</f>
        <v>2.98</v>
      </c>
      <c r="I24" s="4">
        <f>VLOOKUP(G24,原始成绩!$A$3:$D$106,4,FALSE)</f>
        <v>79.75</v>
      </c>
      <c r="J24" s="21"/>
      <c r="K24" s="4">
        <v>22</v>
      </c>
      <c r="L24" s="6" t="s">
        <v>108</v>
      </c>
      <c r="M24" s="4">
        <f>VLOOKUP(L24,原始成绩!$A$3:$B$106,2,FALSE)</f>
        <v>1.14</v>
      </c>
      <c r="N24" s="4">
        <f>VLOOKUP(L24,原始成绩!$A$3:$D$106,4,FALSE)</f>
        <v>55.29</v>
      </c>
    </row>
    <row r="25" s="7" customFormat="1" spans="1:16">
      <c r="A25" s="4">
        <v>23</v>
      </c>
      <c r="B25" s="5" t="s">
        <v>77</v>
      </c>
      <c r="C25" s="4">
        <f>VLOOKUP(B25,原始成绩!$A$3:$B$106,2,FALSE)</f>
        <v>2.43</v>
      </c>
      <c r="D25" s="4">
        <f>VLOOKUP(B25,原始成绩!$A$3:$D$106,4,FALSE)</f>
        <v>74.26</v>
      </c>
      <c r="F25" s="4">
        <v>23</v>
      </c>
      <c r="G25" s="5" t="s">
        <v>50</v>
      </c>
      <c r="H25" s="4">
        <f>VLOOKUP(G25,原始成绩!$A$3:$B$106,2,FALSE)</f>
        <v>2.85</v>
      </c>
      <c r="I25" s="4">
        <f>VLOOKUP(G25,原始成绩!$A$3:$D$106,4,FALSE)</f>
        <v>78.46</v>
      </c>
      <c r="J25" s="21"/>
      <c r="K25" s="12">
        <v>23</v>
      </c>
      <c r="L25" s="12" t="s">
        <v>125</v>
      </c>
      <c r="M25" s="12" t="s">
        <v>126</v>
      </c>
      <c r="N25" s="12"/>
      <c r="P25" s="8"/>
    </row>
    <row r="26" s="7" customFormat="1" spans="1:16">
      <c r="A26" s="4">
        <v>24</v>
      </c>
      <c r="B26" s="5" t="s">
        <v>70</v>
      </c>
      <c r="C26" s="4">
        <f>VLOOKUP(B26,原始成绩!$A$3:$B$106,2,FALSE)</f>
        <v>2.37</v>
      </c>
      <c r="D26" s="4">
        <f>VLOOKUP(B26,原始成绩!$A$3:$D$106,4,FALSE)</f>
        <v>73.68</v>
      </c>
      <c r="F26" s="4">
        <v>24</v>
      </c>
      <c r="G26" s="5" t="s">
        <v>56</v>
      </c>
      <c r="H26" s="4">
        <f>VLOOKUP(G26,原始成绩!$A$3:$B$106,2,FALSE)</f>
        <v>2.85</v>
      </c>
      <c r="I26" s="4">
        <f>VLOOKUP(G26,原始成绩!$A$3:$D$106,4,FALSE)</f>
        <v>78.47</v>
      </c>
      <c r="J26" s="21"/>
      <c r="K26" s="12">
        <v>24</v>
      </c>
      <c r="L26" s="12" t="s">
        <v>127</v>
      </c>
      <c r="M26" s="12"/>
      <c r="N26" s="12"/>
      <c r="P26" s="3"/>
    </row>
    <row r="27" s="7" customFormat="1" spans="1:16">
      <c r="A27" s="4">
        <v>25</v>
      </c>
      <c r="B27" s="5" t="s">
        <v>80</v>
      </c>
      <c r="C27" s="4">
        <f>VLOOKUP(B27,原始成绩!$A$3:$B$106,2,FALSE)</f>
        <v>2.37</v>
      </c>
      <c r="D27" s="4">
        <f>VLOOKUP(B27,原始成绩!$A$3:$D$106,4,FALSE)</f>
        <v>72.87</v>
      </c>
      <c r="F27" s="4">
        <v>25</v>
      </c>
      <c r="G27" s="5" t="s">
        <v>40</v>
      </c>
      <c r="H27" s="4">
        <f>VLOOKUP(G27,原始成绩!$A$3:$B$106,2,FALSE)</f>
        <v>2.84</v>
      </c>
      <c r="I27" s="4">
        <f>VLOOKUP(G27,原始成绩!$A$3:$D$106,4,FALSE)</f>
        <v>78.43</v>
      </c>
      <c r="J27" s="21"/>
      <c r="K27" s="12">
        <v>25</v>
      </c>
      <c r="L27" s="12" t="s">
        <v>128</v>
      </c>
      <c r="M27" s="12"/>
      <c r="N27" s="12"/>
      <c r="P27" s="3"/>
    </row>
    <row r="28" s="7" customFormat="1" spans="1:16">
      <c r="A28" s="4">
        <v>26</v>
      </c>
      <c r="B28" s="6" t="s">
        <v>93</v>
      </c>
      <c r="C28" s="4">
        <f>VLOOKUP(B28,原始成绩!$A$3:$B$106,2,FALSE)</f>
        <v>2.33</v>
      </c>
      <c r="D28" s="4">
        <f>VLOOKUP(B28,原始成绩!$A$3:$D$106,4,FALSE)</f>
        <v>73.27</v>
      </c>
      <c r="F28" s="4">
        <v>26</v>
      </c>
      <c r="G28" s="5" t="s">
        <v>44</v>
      </c>
      <c r="H28" s="4">
        <f>VLOOKUP(G28,原始成绩!$A$3:$B$106,2,FALSE)</f>
        <v>2.83</v>
      </c>
      <c r="I28" s="4">
        <f>VLOOKUP(G28,原始成绩!$A$3:$D$106,4,FALSE)</f>
        <v>78.29</v>
      </c>
      <c r="J28" s="21"/>
      <c r="K28" s="12">
        <v>26</v>
      </c>
      <c r="L28" s="12" t="s">
        <v>129</v>
      </c>
      <c r="M28" s="12"/>
      <c r="N28" s="12"/>
      <c r="P28" s="8"/>
    </row>
    <row r="29" s="7" customFormat="1" spans="1:14">
      <c r="A29" s="4">
        <v>27</v>
      </c>
      <c r="B29" s="5" t="s">
        <v>92</v>
      </c>
      <c r="C29" s="4">
        <f>VLOOKUP(B29,原始成绩!$A$3:$B$106,2,FALSE)</f>
        <v>2.28</v>
      </c>
      <c r="D29" s="4">
        <f>VLOOKUP(B29,原始成绩!$A$3:$D$106,4,FALSE)</f>
        <v>72.77</v>
      </c>
      <c r="F29" s="4">
        <v>27</v>
      </c>
      <c r="G29" s="5" t="s">
        <v>51</v>
      </c>
      <c r="H29" s="4">
        <f>VLOOKUP(G29,原始成绩!$A$3:$B$106,2,FALSE)</f>
        <v>2.8</v>
      </c>
      <c r="I29" s="4">
        <f>VLOOKUP(G29,原始成绩!$A$3:$D$106,4,FALSE)</f>
        <v>78.04</v>
      </c>
      <c r="J29" s="21"/>
      <c r="K29" s="12">
        <v>27</v>
      </c>
      <c r="L29" s="12" t="s">
        <v>130</v>
      </c>
      <c r="M29" s="12"/>
      <c r="N29" s="12"/>
    </row>
    <row r="30" s="7" customFormat="1" spans="1:14">
      <c r="A30" s="4">
        <v>28</v>
      </c>
      <c r="B30" s="5" t="s">
        <v>74</v>
      </c>
      <c r="C30" s="4">
        <f>VLOOKUP(B30,原始成绩!$A$3:$B$106,2,FALSE)</f>
        <v>2.21</v>
      </c>
      <c r="D30" s="4">
        <f>VLOOKUP(B30,原始成绩!$A$3:$D$106,4,FALSE)</f>
        <v>72.3</v>
      </c>
      <c r="F30" s="4">
        <v>28</v>
      </c>
      <c r="G30" s="5" t="s">
        <v>45</v>
      </c>
      <c r="H30" s="4">
        <f>VLOOKUP(G30,原始成绩!$A$3:$B$106,2,FALSE)</f>
        <v>2.8</v>
      </c>
      <c r="I30" s="4">
        <f>VLOOKUP(G30,原始成绩!$A$3:$D$106,4,FALSE)</f>
        <v>77.98</v>
      </c>
      <c r="J30" s="21"/>
      <c r="K30" s="12">
        <v>28</v>
      </c>
      <c r="L30" s="12" t="s">
        <v>131</v>
      </c>
      <c r="M30" s="12"/>
      <c r="N30" s="12"/>
    </row>
    <row r="31" s="7" customFormat="1" spans="1:14">
      <c r="A31" s="4">
        <v>29</v>
      </c>
      <c r="B31" s="5" t="s">
        <v>91</v>
      </c>
      <c r="C31" s="4">
        <f>VLOOKUP(B31,原始成绩!$A$3:$B$106,2,FALSE)</f>
        <v>2.21</v>
      </c>
      <c r="D31" s="4">
        <f>VLOOKUP(B31,原始成绩!$A$3:$D$106,4,FALSE)</f>
        <v>72.12</v>
      </c>
      <c r="F31" s="4">
        <v>29</v>
      </c>
      <c r="G31" s="5" t="s">
        <v>48</v>
      </c>
      <c r="H31" s="4">
        <f>VLOOKUP(G31,原始成绩!$A$3:$B$106,2,FALSE)</f>
        <v>2.8</v>
      </c>
      <c r="I31" s="4">
        <f>VLOOKUP(G31,原始成绩!$A$3:$D$106,4,FALSE)</f>
        <v>78.02</v>
      </c>
      <c r="J31" s="21"/>
      <c r="K31" s="12">
        <v>29</v>
      </c>
      <c r="L31" s="12" t="s">
        <v>132</v>
      </c>
      <c r="M31" s="12"/>
      <c r="N31" s="12"/>
    </row>
    <row r="32" s="7" customFormat="1" spans="1:14">
      <c r="A32" s="4">
        <v>30</v>
      </c>
      <c r="B32" s="6" t="s">
        <v>90</v>
      </c>
      <c r="C32" s="4">
        <f>VLOOKUP(B32,原始成绩!$A$3:$B$106,2,FALSE)</f>
        <v>2.2</v>
      </c>
      <c r="D32" s="4">
        <f>VLOOKUP(B32,原始成绩!$A$3:$D$106,4,FALSE)</f>
        <v>71.96</v>
      </c>
      <c r="F32" s="4">
        <v>30</v>
      </c>
      <c r="G32" s="5" t="s">
        <v>53</v>
      </c>
      <c r="H32" s="4">
        <f>VLOOKUP(G32,原始成绩!$A$3:$B$106,2,FALSE)</f>
        <v>2.63</v>
      </c>
      <c r="I32" s="4">
        <f>VLOOKUP(G32,原始成绩!$A$3:$D$106,4,FALSE)</f>
        <v>76.26</v>
      </c>
      <c r="J32" s="21"/>
      <c r="K32" s="12">
        <v>30</v>
      </c>
      <c r="L32" s="13" t="s">
        <v>133</v>
      </c>
      <c r="M32" s="12"/>
      <c r="N32" s="12"/>
    </row>
    <row r="33" s="7" customFormat="1" spans="1:14">
      <c r="A33" s="4">
        <v>31</v>
      </c>
      <c r="B33" s="6" t="s">
        <v>79</v>
      </c>
      <c r="C33" s="4">
        <f>VLOOKUP(B33,原始成绩!$A$3:$B$106,2,FALSE)</f>
        <v>2.19</v>
      </c>
      <c r="D33" s="4">
        <f>VLOOKUP(B33,原始成绩!$A$3:$D$106,4,FALSE)</f>
        <v>71.98</v>
      </c>
      <c r="F33" s="12">
        <v>31</v>
      </c>
      <c r="G33" s="13" t="s">
        <v>69</v>
      </c>
      <c r="H33" s="12">
        <f>VLOOKUP(G33,原始成绩!$A$3:$B$106,2,FALSE)</f>
        <v>2.6</v>
      </c>
      <c r="I33" s="12">
        <f>VLOOKUP(G33,原始成绩!$A$3:$D$106,4,FALSE)</f>
        <v>75.96</v>
      </c>
      <c r="J33" s="24"/>
      <c r="K33" s="9"/>
      <c r="L33" s="3"/>
      <c r="N33" s="9"/>
    </row>
    <row r="34" s="7" customFormat="1" spans="1:14">
      <c r="A34" s="4">
        <v>32</v>
      </c>
      <c r="B34" s="5" t="s">
        <v>97</v>
      </c>
      <c r="C34" s="4">
        <f>VLOOKUP(B34,原始成绩!$A$3:$B$106,2,FALSE)</f>
        <v>2.18</v>
      </c>
      <c r="D34" s="4">
        <f>VLOOKUP(B34,原始成绩!$A$3:$D$106,4,FALSE)</f>
        <v>69.43</v>
      </c>
      <c r="F34" s="12">
        <v>32</v>
      </c>
      <c r="G34" s="13" t="s">
        <v>59</v>
      </c>
      <c r="H34" s="12">
        <f>VLOOKUP(G34,原始成绩!$A$3:$B$106,2,FALSE)</f>
        <v>2.59</v>
      </c>
      <c r="I34" s="12">
        <f>VLOOKUP(G34,原始成绩!$A$3:$D$106,4,FALSE)</f>
        <v>74</v>
      </c>
      <c r="J34" s="24"/>
      <c r="K34" s="9"/>
      <c r="L34" s="8"/>
      <c r="N34" s="9"/>
    </row>
    <row r="35" s="7" customFormat="1" spans="1:14">
      <c r="A35" s="4">
        <v>33</v>
      </c>
      <c r="B35" s="5" t="s">
        <v>88</v>
      </c>
      <c r="C35" s="4">
        <f>VLOOKUP(B35,原始成绩!$A$3:$B$106,2,FALSE)</f>
        <v>2.01</v>
      </c>
      <c r="D35" s="4">
        <f>VLOOKUP(B35,原始成绩!$A$3:$D$106,4,FALSE)</f>
        <v>69.31</v>
      </c>
      <c r="F35" s="12">
        <v>33</v>
      </c>
      <c r="G35" s="13" t="s">
        <v>71</v>
      </c>
      <c r="H35" s="12">
        <f>VLOOKUP(G35,原始成绩!$A$3:$B$106,2,FALSE)</f>
        <v>2.42</v>
      </c>
      <c r="I35" s="12">
        <f>VLOOKUP(G35,原始成绩!$A$3:$D$106,4,FALSE)</f>
        <v>74.93</v>
      </c>
      <c r="J35" s="24"/>
      <c r="K35" s="9"/>
      <c r="L35" s="8"/>
      <c r="N35" s="9"/>
    </row>
    <row r="36" s="7" customFormat="1" spans="1:14">
      <c r="A36" s="4">
        <v>34</v>
      </c>
      <c r="B36" s="6" t="s">
        <v>100</v>
      </c>
      <c r="C36" s="4">
        <f>VLOOKUP(B36,原始成绩!$A$3:$B$106,2,FALSE)</f>
        <v>2</v>
      </c>
      <c r="D36" s="4">
        <f>VLOOKUP(B36,原始成绩!$A$3:$D$106,4,FALSE)</f>
        <v>70</v>
      </c>
      <c r="F36" s="12">
        <v>34</v>
      </c>
      <c r="G36" s="13" t="s">
        <v>87</v>
      </c>
      <c r="H36" s="12">
        <f>VLOOKUP(G36,原始成绩!$A$3:$B$106,2,FALSE)</f>
        <v>2.4</v>
      </c>
      <c r="I36" s="12">
        <f>VLOOKUP(G36,原始成绩!$A$3:$D$106,4,FALSE)</f>
        <v>74</v>
      </c>
      <c r="J36" s="24"/>
      <c r="K36" s="9"/>
      <c r="L36" s="8"/>
      <c r="N36" s="9"/>
    </row>
    <row r="37" s="7" customFormat="1" spans="1:14">
      <c r="A37" s="4">
        <v>35</v>
      </c>
      <c r="B37" s="5" t="s">
        <v>96</v>
      </c>
      <c r="C37" s="4">
        <f>VLOOKUP(B37,原始成绩!$A$3:$B$106,2,FALSE)</f>
        <v>1.99</v>
      </c>
      <c r="D37" s="4">
        <f>VLOOKUP(B37,原始成绩!$A$3:$D$106,4,FALSE)</f>
        <v>69.17</v>
      </c>
      <c r="F37" s="12">
        <v>35</v>
      </c>
      <c r="G37" s="13" t="s">
        <v>72</v>
      </c>
      <c r="H37" s="12">
        <f>VLOOKUP(G37,原始成绩!$A$3:$B$106,2,FALSE)</f>
        <v>2.38</v>
      </c>
      <c r="I37" s="12">
        <f>VLOOKUP(G37,原始成绩!$A$3:$D$106,4,FALSE)</f>
        <v>72.2</v>
      </c>
      <c r="J37" s="24"/>
      <c r="K37" s="9"/>
      <c r="L37" s="3"/>
      <c r="N37" s="9"/>
    </row>
    <row r="38" s="7" customFormat="1" spans="1:10">
      <c r="A38" s="4">
        <v>36</v>
      </c>
      <c r="B38" s="5" t="s">
        <v>101</v>
      </c>
      <c r="C38" s="4">
        <f>VLOOKUP(B38,原始成绩!$A$3:$B$106,2,FALSE)</f>
        <v>1.77</v>
      </c>
      <c r="D38" s="4">
        <f>VLOOKUP(B38,原始成绩!$A$3:$D$106,4,FALSE)</f>
        <v>66.39</v>
      </c>
      <c r="F38" s="12">
        <v>36</v>
      </c>
      <c r="G38" s="13" t="s">
        <v>75</v>
      </c>
      <c r="H38" s="12">
        <f>VLOOKUP(G38,原始成绩!$A$3:$B$106,2,FALSE)</f>
        <v>2.35</v>
      </c>
      <c r="I38" s="12">
        <f>VLOOKUP(G38,原始成绩!$A$3:$D$106,4,FALSE)</f>
        <v>73.47</v>
      </c>
      <c r="J38" s="24"/>
    </row>
    <row r="39" s="7" customFormat="1" spans="1:10">
      <c r="A39" s="4">
        <v>37</v>
      </c>
      <c r="B39" s="5" t="s">
        <v>106</v>
      </c>
      <c r="C39" s="4">
        <f>VLOOKUP(B39,原始成绩!$A$3:$B$106,2,FALSE)</f>
        <v>1.75</v>
      </c>
      <c r="D39" s="4">
        <f>VLOOKUP(B39,原始成绩!$A$3:$D$106,4,FALSE)</f>
        <v>64.84</v>
      </c>
      <c r="F39" s="12">
        <v>37</v>
      </c>
      <c r="G39" s="13" t="s">
        <v>81</v>
      </c>
      <c r="H39" s="12">
        <f>VLOOKUP(G39,原始成绩!$A$3:$B$106,2,FALSE)</f>
        <v>2.35</v>
      </c>
      <c r="I39" s="12">
        <f>VLOOKUP(G39,原始成绩!$A$3:$D$106,4,FALSE)</f>
        <v>73.5</v>
      </c>
      <c r="J39" s="24"/>
    </row>
    <row r="40" s="7" customFormat="1" spans="1:10">
      <c r="A40" s="4">
        <v>38</v>
      </c>
      <c r="B40" s="5" t="s">
        <v>104</v>
      </c>
      <c r="C40" s="4">
        <f>VLOOKUP(B40,原始成绩!$A$3:$B$106,2,FALSE)</f>
        <v>1.68</v>
      </c>
      <c r="D40" s="4">
        <f>VLOOKUP(B40,原始成绩!$A$3:$D$106,4,FALSE)</f>
        <v>65.33</v>
      </c>
      <c r="F40" s="12">
        <v>38</v>
      </c>
      <c r="G40" s="13" t="s">
        <v>82</v>
      </c>
      <c r="H40" s="12">
        <f>VLOOKUP(G40,原始成绩!$A$3:$B$106,2,FALSE)</f>
        <v>2.32</v>
      </c>
      <c r="I40" s="12">
        <f>VLOOKUP(G40,原始成绩!$A$3:$D$106,4,FALSE)</f>
        <v>72.9</v>
      </c>
      <c r="J40" s="24"/>
    </row>
    <row r="41" s="7" customFormat="1" spans="1:10">
      <c r="A41" s="4">
        <v>39</v>
      </c>
      <c r="B41" s="5" t="s">
        <v>107</v>
      </c>
      <c r="C41" s="4">
        <f>VLOOKUP(B41,原始成绩!$A$3:$B$106,2,FALSE)</f>
        <v>1.37</v>
      </c>
      <c r="D41" s="4">
        <f>VLOOKUP(B41,原始成绩!$A$3:$D$106,4,FALSE)</f>
        <v>57.13</v>
      </c>
      <c r="F41" s="12">
        <v>39</v>
      </c>
      <c r="G41" s="13" t="s">
        <v>84</v>
      </c>
      <c r="H41" s="12">
        <f>VLOOKUP(G41,原始成绩!$A$3:$B$106,2,FALSE)</f>
        <v>2.28</v>
      </c>
      <c r="I41" s="12">
        <f>VLOOKUP(G41,原始成绩!$A$3:$D$106,4,FALSE)</f>
        <v>71.67</v>
      </c>
      <c r="J41" s="24"/>
    </row>
    <row r="42" s="7" customFormat="1" spans="1:10">
      <c r="A42" s="12">
        <v>40</v>
      </c>
      <c r="B42" s="13" t="s">
        <v>134</v>
      </c>
      <c r="C42" s="14" t="s">
        <v>126</v>
      </c>
      <c r="D42" s="15"/>
      <c r="F42" s="12">
        <v>40</v>
      </c>
      <c r="G42" s="13" t="s">
        <v>83</v>
      </c>
      <c r="H42" s="12">
        <f>VLOOKUP(G42,原始成绩!$A$3:$B$106,2,FALSE)</f>
        <v>2.22</v>
      </c>
      <c r="I42" s="12">
        <f>VLOOKUP(G42,原始成绩!$A$3:$D$106,4,FALSE)</f>
        <v>71.17</v>
      </c>
      <c r="J42" s="24"/>
    </row>
    <row r="43" s="7" customFormat="1" spans="1:10">
      <c r="A43" s="12">
        <v>41</v>
      </c>
      <c r="B43" s="13" t="s">
        <v>135</v>
      </c>
      <c r="C43" s="16"/>
      <c r="D43" s="17"/>
      <c r="F43" s="12">
        <v>41</v>
      </c>
      <c r="G43" s="13" t="s">
        <v>89</v>
      </c>
      <c r="H43" s="12">
        <f>VLOOKUP(G43,原始成绩!$A$3:$B$106,2,FALSE)</f>
        <v>2.19</v>
      </c>
      <c r="I43" s="12">
        <f>VLOOKUP(G43,原始成绩!$A$3:$D$106,4,FALSE)</f>
        <v>70.66</v>
      </c>
      <c r="J43" s="24"/>
    </row>
    <row r="44" s="7" customFormat="1" spans="1:10">
      <c r="A44" s="12">
        <v>42</v>
      </c>
      <c r="B44" s="13" t="s">
        <v>136</v>
      </c>
      <c r="C44" s="16"/>
      <c r="D44" s="17"/>
      <c r="F44" s="12">
        <v>42</v>
      </c>
      <c r="G44" s="13" t="s">
        <v>85</v>
      </c>
      <c r="H44" s="12">
        <f>VLOOKUP(G44,原始成绩!$A$3:$B$106,2,FALSE)</f>
        <v>2.08</v>
      </c>
      <c r="I44" s="12">
        <f>VLOOKUP(G44,原始成绩!$A$3:$D$106,4,FALSE)</f>
        <v>71.82</v>
      </c>
      <c r="J44" s="24"/>
    </row>
    <row r="45" s="7" customFormat="1" spans="1:10">
      <c r="A45" s="12">
        <v>43</v>
      </c>
      <c r="B45" s="13" t="s">
        <v>137</v>
      </c>
      <c r="C45" s="16"/>
      <c r="D45" s="17"/>
      <c r="F45" s="12">
        <v>43</v>
      </c>
      <c r="G45" s="13" t="s">
        <v>94</v>
      </c>
      <c r="H45" s="12">
        <f>VLOOKUP(G45,原始成绩!$A$3:$B$106,2,FALSE)</f>
        <v>1.98</v>
      </c>
      <c r="I45" s="12">
        <f>VLOOKUP(G45,原始成绩!$A$3:$D$106,4,FALSE)</f>
        <v>68.7</v>
      </c>
      <c r="J45" s="24"/>
    </row>
    <row r="46" s="7" customFormat="1" spans="1:10">
      <c r="A46" s="12">
        <v>44</v>
      </c>
      <c r="B46" s="13" t="s">
        <v>138</v>
      </c>
      <c r="C46" s="18"/>
      <c r="D46" s="19"/>
      <c r="J46" s="25"/>
    </row>
  </sheetData>
  <sortState ref="P3:U15">
    <sortCondition ref="Q3:Q15" descending="1"/>
    <sortCondition ref="R3:R15" descending="1"/>
  </sortState>
  <mergeCells count="9">
    <mergeCell ref="A1:D1"/>
    <mergeCell ref="F1:I1"/>
    <mergeCell ref="K1:N1"/>
    <mergeCell ref="E1:E65517"/>
    <mergeCell ref="J1:J46"/>
    <mergeCell ref="O1:O65517"/>
    <mergeCell ref="U8:U9"/>
    <mergeCell ref="M25:N32"/>
    <mergeCell ref="C42:D4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topLeftCell="B3" workbookViewId="0">
      <selection activeCell="K17" sqref="K17"/>
    </sheetView>
  </sheetViews>
  <sheetFormatPr defaultColWidth="9" defaultRowHeight="18" customHeight="1"/>
  <cols>
    <col min="1" max="2" width="9" style="1"/>
    <col min="3" max="3" width="18.625" style="1" customWidth="1"/>
    <col min="4" max="7" width="9" style="1"/>
    <col min="8" max="8" width="18.625" style="1" customWidth="1"/>
    <col min="9" max="12" width="9" style="1"/>
    <col min="13" max="13" width="18.625" style="1" customWidth="1"/>
    <col min="14" max="16384" width="9" style="1"/>
  </cols>
  <sheetData>
    <row r="1" s="1" customFormat="1" ht="26.1" customHeight="1" spans="1:14">
      <c r="A1" s="2" t="s">
        <v>139</v>
      </c>
      <c r="B1" s="2"/>
      <c r="C1" s="2"/>
      <c r="D1" s="2"/>
      <c r="E1" s="3"/>
      <c r="F1" s="2" t="s">
        <v>140</v>
      </c>
      <c r="G1" s="2"/>
      <c r="H1" s="2"/>
      <c r="I1" s="2"/>
      <c r="J1" s="3"/>
      <c r="K1" s="2" t="s">
        <v>141</v>
      </c>
      <c r="L1" s="2"/>
      <c r="M1" s="2"/>
      <c r="N1" s="2"/>
    </row>
    <row r="2" s="1" customFormat="1" customHeight="1" spans="1:14">
      <c r="A2" s="4" t="s">
        <v>118</v>
      </c>
      <c r="B2" s="4" t="s">
        <v>1</v>
      </c>
      <c r="C2" s="4" t="s">
        <v>3</v>
      </c>
      <c r="D2" s="4" t="s">
        <v>2</v>
      </c>
      <c r="E2" s="3"/>
      <c r="F2" s="4" t="s">
        <v>118</v>
      </c>
      <c r="G2" s="4" t="s">
        <v>1</v>
      </c>
      <c r="H2" s="4" t="s">
        <v>3</v>
      </c>
      <c r="I2" s="4" t="s">
        <v>2</v>
      </c>
      <c r="J2" s="3"/>
      <c r="K2" s="4" t="s">
        <v>118</v>
      </c>
      <c r="L2" s="4" t="s">
        <v>1</v>
      </c>
      <c r="M2" s="4" t="s">
        <v>3</v>
      </c>
      <c r="N2" s="4" t="s">
        <v>2</v>
      </c>
    </row>
    <row r="3" s="1" customFormat="1" customHeight="1" spans="1:14">
      <c r="A3" s="4">
        <v>1</v>
      </c>
      <c r="B3" s="5" t="s">
        <v>6</v>
      </c>
      <c r="C3" s="4">
        <f>VLOOKUP(B3,原始成绩!$A$3:$C$106,3,FALSE)</f>
        <v>2040341210</v>
      </c>
      <c r="D3" s="4">
        <f>VLOOKUP(B3,原始成绩!$A$3:$B$106,2,FALSE)</f>
        <v>3.85</v>
      </c>
      <c r="E3" s="3"/>
      <c r="F3" s="4">
        <v>1</v>
      </c>
      <c r="G3" s="5" t="s">
        <v>5</v>
      </c>
      <c r="H3" s="4">
        <f>VLOOKUP(G3,原始成绩!$A$3:$C$106,3,FALSE)</f>
        <v>2040341246</v>
      </c>
      <c r="I3" s="4">
        <f>VLOOKUP(G3,原始成绩!$A$3:$B$106,2,FALSE)</f>
        <v>3.9</v>
      </c>
      <c r="J3" s="3"/>
      <c r="K3" s="4">
        <v>1</v>
      </c>
      <c r="L3" s="5" t="s">
        <v>12</v>
      </c>
      <c r="M3" s="4">
        <f>VLOOKUP(L3,原始成绩!$A$3:$C$106,3,FALSE)</f>
        <v>2040341212</v>
      </c>
      <c r="N3" s="4">
        <f>VLOOKUP(L3,原始成绩!$A$3:$B$106,2,FALSE)</f>
        <v>3.57</v>
      </c>
    </row>
    <row r="4" s="1" customFormat="1" customHeight="1" spans="1:14">
      <c r="A4" s="4">
        <v>2</v>
      </c>
      <c r="B4" s="5" t="s">
        <v>11</v>
      </c>
      <c r="C4" s="4">
        <f>VLOOKUP(B4,原始成绩!$A$3:$C$106,3,FALSE)</f>
        <v>2040341206</v>
      </c>
      <c r="D4" s="4">
        <f>VLOOKUP(B4,原始成绩!$A$3:$B$106,2,FALSE)</f>
        <v>3.7</v>
      </c>
      <c r="E4" s="3"/>
      <c r="F4" s="4">
        <v>2</v>
      </c>
      <c r="G4" s="5" t="s">
        <v>9</v>
      </c>
      <c r="H4" s="4">
        <f>VLOOKUP(G4,原始成绩!$A$3:$C$106,3,FALSE)</f>
        <v>2040341259</v>
      </c>
      <c r="I4" s="4">
        <f>VLOOKUP(G4,原始成绩!$A$3:$B$106,2,FALSE)</f>
        <v>3.85</v>
      </c>
      <c r="J4" s="3"/>
      <c r="K4" s="4">
        <v>2</v>
      </c>
      <c r="L4" s="5" t="s">
        <v>18</v>
      </c>
      <c r="M4" s="4">
        <f>VLOOKUP(L4,原始成绩!$A$3:$C$106,3,FALSE)</f>
        <v>2040341204</v>
      </c>
      <c r="N4" s="4">
        <f>VLOOKUP(L4,原始成绩!$A$3:$B$106,2,FALSE)</f>
        <v>3.48</v>
      </c>
    </row>
    <row r="5" s="1" customFormat="1" customHeight="1" spans="1:14">
      <c r="A5" s="4">
        <v>3</v>
      </c>
      <c r="B5" s="5" t="s">
        <v>10</v>
      </c>
      <c r="C5" s="4">
        <f>VLOOKUP(B5,原始成绩!$A$3:$C$106,3,FALSE)</f>
        <v>2040341201</v>
      </c>
      <c r="D5" s="4">
        <f>VLOOKUP(B5,原始成绩!$A$3:$B$106,2,FALSE)</f>
        <v>3.66</v>
      </c>
      <c r="E5" s="3"/>
      <c r="F5" s="4">
        <v>3</v>
      </c>
      <c r="G5" s="5" t="s">
        <v>7</v>
      </c>
      <c r="H5" s="4">
        <f>VLOOKUP(G5,原始成绩!$A$3:$C$106,3,FALSE)</f>
        <v>2040341247</v>
      </c>
      <c r="I5" s="4">
        <f>VLOOKUP(G5,原始成绩!$A$3:$B$106,2,FALSE)</f>
        <v>3.77</v>
      </c>
      <c r="J5" s="3"/>
      <c r="K5" s="4">
        <v>3</v>
      </c>
      <c r="L5" s="5" t="s">
        <v>28</v>
      </c>
      <c r="M5" s="4">
        <f>VLOOKUP(L5,原始成绩!$A$3:$C$106,3,FALSE)</f>
        <v>2040341153</v>
      </c>
      <c r="N5" s="4">
        <f>VLOOKUP(L5,原始成绩!$A$3:$B$106,2,FALSE)</f>
        <v>3.2</v>
      </c>
    </row>
    <row r="6" s="1" customFormat="1" customHeight="1" spans="1:14">
      <c r="A6" s="4">
        <v>4</v>
      </c>
      <c r="B6" s="6" t="s">
        <v>14</v>
      </c>
      <c r="C6" s="4">
        <f>VLOOKUP(B6,原始成绩!$A$3:$C$106,3,FALSE)</f>
        <v>2040341215</v>
      </c>
      <c r="D6" s="4">
        <f>VLOOKUP(B6,原始成绩!$A$3:$B$106,2,FALSE)</f>
        <v>3.53</v>
      </c>
      <c r="E6" s="3"/>
      <c r="F6" s="4">
        <v>4</v>
      </c>
      <c r="G6" s="5" t="s">
        <v>8</v>
      </c>
      <c r="H6" s="4">
        <f>VLOOKUP(G6,原始成绩!$A$3:$C$106,3,FALSE)</f>
        <v>2040341220</v>
      </c>
      <c r="I6" s="4">
        <f>VLOOKUP(G6,原始成绩!$A$3:$B$106,2,FALSE)</f>
        <v>3.66</v>
      </c>
      <c r="J6" s="3"/>
      <c r="K6" s="4">
        <v>4</v>
      </c>
      <c r="L6" s="5" t="s">
        <v>26</v>
      </c>
      <c r="M6" s="4">
        <f>VLOOKUP(L6,原始成绩!$A$3:$C$106,3,FALSE)</f>
        <v>2040341242</v>
      </c>
      <c r="N6" s="4">
        <f>VLOOKUP(L6,原始成绩!$A$3:$B$106,2,FALSE)</f>
        <v>3.17</v>
      </c>
    </row>
    <row r="7" s="1" customFormat="1" customHeight="1" spans="1:14">
      <c r="A7" s="4">
        <v>5</v>
      </c>
      <c r="B7" s="6" t="s">
        <v>19</v>
      </c>
      <c r="C7" s="4">
        <f>VLOOKUP(B7,原始成绩!$A$3:$C$106,3,FALSE)</f>
        <v>2040341136</v>
      </c>
      <c r="D7" s="4">
        <f>VLOOKUP(B7,原始成绩!$A$3:$B$106,2,FALSE)</f>
        <v>3.39</v>
      </c>
      <c r="E7" s="3"/>
      <c r="F7" s="4">
        <v>5</v>
      </c>
      <c r="G7" s="5" t="s">
        <v>16</v>
      </c>
      <c r="H7" s="4">
        <f>VLOOKUP(G7,原始成绩!$A$3:$C$106,3,FALSE)</f>
        <v>2040341230</v>
      </c>
      <c r="I7" s="4">
        <f>VLOOKUP(G7,原始成绩!$A$3:$B$106,2,FALSE)</f>
        <v>3.39</v>
      </c>
      <c r="J7" s="3"/>
      <c r="K7" s="4">
        <v>5</v>
      </c>
      <c r="L7" s="5" t="s">
        <v>31</v>
      </c>
      <c r="M7" s="4">
        <f>VLOOKUP(L7,原始成绩!$A$3:$C$106,3,FALSE)</f>
        <v>2040341253</v>
      </c>
      <c r="N7" s="4">
        <f>VLOOKUP(L7,原始成绩!$A$3:$B$106,2,FALSE)</f>
        <v>2.94</v>
      </c>
    </row>
    <row r="8" s="1" customFormat="1" customHeight="1" spans="1:14">
      <c r="A8" s="4">
        <v>6</v>
      </c>
      <c r="B8" s="6" t="s">
        <v>15</v>
      </c>
      <c r="C8" s="4">
        <f>VLOOKUP(B8,原始成绩!$A$3:$C$106,3,FALSE)</f>
        <v>2040341116</v>
      </c>
      <c r="D8" s="4">
        <f>VLOOKUP(B8,原始成绩!$A$3:$B$106,2,FALSE)</f>
        <v>3.32</v>
      </c>
      <c r="E8" s="3"/>
      <c r="F8" s="4">
        <v>6</v>
      </c>
      <c r="G8" s="5" t="s">
        <v>23</v>
      </c>
      <c r="H8" s="4">
        <f>VLOOKUP(G8,原始成绩!$A$3:$C$106,3,FALSE)</f>
        <v>2040341137</v>
      </c>
      <c r="I8" s="4">
        <f>VLOOKUP(G8,原始成绩!$A$3:$B$106,2,FALSE)</f>
        <v>3.37</v>
      </c>
      <c r="J8" s="3"/>
      <c r="K8" s="4">
        <v>6</v>
      </c>
      <c r="L8" s="5" t="s">
        <v>57</v>
      </c>
      <c r="M8" s="4">
        <f>VLOOKUP(L8,原始成绩!$A$3:$C$106,3,FALSE)</f>
        <v>2040341250</v>
      </c>
      <c r="N8" s="4">
        <f>VLOOKUP(L8,原始成绩!$A$3:$B$106,2,FALSE)</f>
        <v>2.91</v>
      </c>
    </row>
    <row r="9" s="1" customFormat="1" customHeight="1" spans="1:14">
      <c r="A9" s="4">
        <v>7</v>
      </c>
      <c r="B9" s="5" t="s">
        <v>34</v>
      </c>
      <c r="C9" s="4">
        <f>VLOOKUP(B9,原始成绩!$A$3:$C$106,3,FALSE)</f>
        <v>2040341226</v>
      </c>
      <c r="D9" s="4">
        <f>VLOOKUP(B9,原始成绩!$A$3:$B$106,2,FALSE)</f>
        <v>3.28</v>
      </c>
      <c r="E9" s="3"/>
      <c r="F9" s="4">
        <v>7</v>
      </c>
      <c r="G9" s="5" t="s">
        <v>27</v>
      </c>
      <c r="H9" s="4">
        <f>VLOOKUP(G9,原始成绩!$A$3:$C$106,3,FALSE)</f>
        <v>2040341108</v>
      </c>
      <c r="I9" s="4">
        <f>VLOOKUP(G9,原始成绩!$A$3:$B$106,2,FALSE)</f>
        <v>3.33</v>
      </c>
      <c r="J9" s="3"/>
      <c r="K9" s="4">
        <v>7</v>
      </c>
      <c r="L9" s="5" t="s">
        <v>41</v>
      </c>
      <c r="M9" s="4">
        <f>VLOOKUP(L9,原始成绩!$A$3:$C$106,3,FALSE)</f>
        <v>2040341124</v>
      </c>
      <c r="N9" s="4">
        <f>VLOOKUP(L9,原始成绩!$A$3:$B$106,2,FALSE)</f>
        <v>2.85</v>
      </c>
    </row>
    <row r="10" s="1" customFormat="1" customHeight="1" spans="1:14">
      <c r="A10" s="4">
        <v>8</v>
      </c>
      <c r="B10" s="6" t="s">
        <v>36</v>
      </c>
      <c r="C10" s="4">
        <f>VLOOKUP(B10,原始成绩!$A$3:$C$106,3,FALSE)</f>
        <v>2040341101</v>
      </c>
      <c r="D10" s="4">
        <f>VLOOKUP(B10,原始成绩!$A$3:$B$106,2,FALSE)</f>
        <v>3.18</v>
      </c>
      <c r="E10" s="3"/>
      <c r="F10" s="4">
        <v>8</v>
      </c>
      <c r="G10" s="5" t="s">
        <v>17</v>
      </c>
      <c r="H10" s="4">
        <f>VLOOKUP(G10,原始成绩!$A$3:$C$106,3,FALSE)</f>
        <v>2040341216</v>
      </c>
      <c r="I10" s="4">
        <f>VLOOKUP(G10,原始成绩!$A$3:$B$106,2,FALSE)</f>
        <v>3.32</v>
      </c>
      <c r="J10" s="3"/>
      <c r="K10" s="4">
        <v>8</v>
      </c>
      <c r="L10" s="5" t="s">
        <v>47</v>
      </c>
      <c r="M10" s="4">
        <f>VLOOKUP(L10,原始成绩!$A$3:$C$106,3,FALSE)</f>
        <v>2040341208</v>
      </c>
      <c r="N10" s="4">
        <f>VLOOKUP(L10,原始成绩!$A$3:$B$106,2,FALSE)</f>
        <v>2.83</v>
      </c>
    </row>
    <row r="11" s="1" customFormat="1" customHeight="1" spans="1:14">
      <c r="A11" s="4">
        <v>9</v>
      </c>
      <c r="B11" s="6" t="s">
        <v>29</v>
      </c>
      <c r="C11" s="4">
        <f>VLOOKUP(B11,原始成绩!$A$3:$C$106,3,FALSE)</f>
        <v>2040341245</v>
      </c>
      <c r="D11" s="4">
        <f>VLOOKUP(B11,原始成绩!$A$3:$B$106,2,FALSE)</f>
        <v>3.05</v>
      </c>
      <c r="E11" s="3"/>
      <c r="F11" s="4">
        <v>9</v>
      </c>
      <c r="G11" s="5" t="s">
        <v>25</v>
      </c>
      <c r="H11" s="4">
        <f>VLOOKUP(G11,原始成绩!$A$3:$C$106,3,FALSE)</f>
        <v>2040341240</v>
      </c>
      <c r="I11" s="4">
        <f>VLOOKUP(G11,原始成绩!$A$3:$B$106,2,FALSE)</f>
        <v>3.31</v>
      </c>
      <c r="J11" s="3"/>
      <c r="K11" s="4">
        <v>9</v>
      </c>
      <c r="L11" s="5" t="s">
        <v>58</v>
      </c>
      <c r="M11" s="4">
        <f>VLOOKUP(L11,原始成绩!$A$3:$C$106,3,FALSE)</f>
        <v>2040341148</v>
      </c>
      <c r="N11" s="4">
        <f>VLOOKUP(L11,原始成绩!$A$3:$B$106,2,FALSE)</f>
        <v>2.74</v>
      </c>
    </row>
    <row r="12" s="1" customFormat="1" customHeight="1" spans="1:14">
      <c r="A12" s="4">
        <v>10</v>
      </c>
      <c r="B12" s="5" t="s">
        <v>42</v>
      </c>
      <c r="C12" s="4">
        <f>VLOOKUP(B12,原始成绩!$A$3:$C$106,3,FALSE)</f>
        <v>2040341151</v>
      </c>
      <c r="D12" s="4">
        <f>VLOOKUP(B12,原始成绩!$A$3:$B$106,2,FALSE)</f>
        <v>3.04</v>
      </c>
      <c r="E12" s="3"/>
      <c r="F12" s="4">
        <v>10</v>
      </c>
      <c r="G12" s="5" t="s">
        <v>13</v>
      </c>
      <c r="H12" s="4">
        <f>VLOOKUP(G12,原始成绩!$A$3:$C$106,3,FALSE)</f>
        <v>2040341224</v>
      </c>
      <c r="I12" s="4">
        <f>VLOOKUP(G12,原始成绩!$A$3:$B$106,2,FALSE)</f>
        <v>3.3</v>
      </c>
      <c r="J12" s="3"/>
      <c r="K12" s="4">
        <v>10</v>
      </c>
      <c r="L12" s="6" t="s">
        <v>55</v>
      </c>
      <c r="M12" s="4">
        <f>VLOOKUP(L12,原始成绩!$A$3:$C$106,3,FALSE)</f>
        <v>2040341152</v>
      </c>
      <c r="N12" s="4">
        <f>VLOOKUP(L12,原始成绩!$A$3:$B$106,2,FALSE)</f>
        <v>2.66</v>
      </c>
    </row>
    <row r="13" s="1" customFormat="1" customHeight="1" spans="1:14">
      <c r="A13" s="4">
        <v>11</v>
      </c>
      <c r="B13" s="5" t="s">
        <v>38</v>
      </c>
      <c r="C13" s="4">
        <f>VLOOKUP(B13,原始成绩!$A$3:$C$106,3,FALSE)</f>
        <v>2040341122</v>
      </c>
      <c r="D13" s="4">
        <f>VLOOKUP(B13,原始成绩!$A$3:$B$106,2,FALSE)</f>
        <v>2.99</v>
      </c>
      <c r="E13" s="3"/>
      <c r="F13" s="4">
        <v>11</v>
      </c>
      <c r="G13" s="5" t="s">
        <v>24</v>
      </c>
      <c r="H13" s="4">
        <f>VLOOKUP(G13,原始成绩!$A$3:$C$106,3,FALSE)</f>
        <v>2040341257</v>
      </c>
      <c r="I13" s="4">
        <f>VLOOKUP(G13,原始成绩!$A$3:$B$106,2,FALSE)</f>
        <v>3.26</v>
      </c>
      <c r="J13" s="3"/>
      <c r="K13" s="4">
        <v>11</v>
      </c>
      <c r="L13" s="5" t="s">
        <v>61</v>
      </c>
      <c r="M13" s="4">
        <f>VLOOKUP(L13,原始成绩!$A$3:$C$106,3,FALSE)</f>
        <v>2040341105</v>
      </c>
      <c r="N13" s="4">
        <f>VLOOKUP(L13,原始成绩!$A$3:$B$106,2,FALSE)</f>
        <v>2.58</v>
      </c>
    </row>
    <row r="14" s="1" customFormat="1" customHeight="1" spans="1:14">
      <c r="A14" s="4">
        <v>12</v>
      </c>
      <c r="B14" s="5" t="s">
        <v>52</v>
      </c>
      <c r="C14" s="4">
        <f>VLOOKUP(B14,原始成绩!$A$3:$C$106,3,FALSE)</f>
        <v>2040341239</v>
      </c>
      <c r="D14" s="4">
        <f>VLOOKUP(B14,原始成绩!$A$3:$B$106,2,FALSE)</f>
        <v>2.74</v>
      </c>
      <c r="E14" s="3"/>
      <c r="F14" s="4">
        <v>12</v>
      </c>
      <c r="G14" s="5" t="s">
        <v>20</v>
      </c>
      <c r="H14" s="4">
        <f>VLOOKUP(G14,原始成绩!$A$3:$C$106,3,FALSE)</f>
        <v>2040341233</v>
      </c>
      <c r="I14" s="4">
        <f>VLOOKUP(G14,原始成绩!$A$3:$B$106,2,FALSE)</f>
        <v>3.2</v>
      </c>
      <c r="J14" s="3"/>
      <c r="K14" s="4">
        <v>12</v>
      </c>
      <c r="L14" s="5" t="s">
        <v>63</v>
      </c>
      <c r="M14" s="4">
        <f>VLOOKUP(L14,原始成绩!$A$3:$C$106,3,FALSE)</f>
        <v>2040341211</v>
      </c>
      <c r="N14" s="4">
        <f>VLOOKUP(L14,原始成绩!$A$3:$B$106,2,FALSE)</f>
        <v>2.52</v>
      </c>
    </row>
    <row r="15" s="1" customFormat="1" customHeight="1" spans="1:14">
      <c r="A15" s="4">
        <v>13</v>
      </c>
      <c r="B15" s="6" t="s">
        <v>67</v>
      </c>
      <c r="C15" s="4">
        <f>VLOOKUP(B15,原始成绩!$A$3:$C$106,3,FALSE)</f>
        <v>2040341121</v>
      </c>
      <c r="D15" s="4">
        <f>VLOOKUP(B15,原始成绩!$A$3:$B$106,2,FALSE)</f>
        <v>2.7</v>
      </c>
      <c r="E15" s="3"/>
      <c r="F15" s="4">
        <v>13</v>
      </c>
      <c r="G15" s="5" t="s">
        <v>22</v>
      </c>
      <c r="H15" s="4">
        <f>VLOOKUP(G15,原始成绩!$A$3:$C$106,3,FALSE)</f>
        <v>2040341144</v>
      </c>
      <c r="I15" s="4">
        <f>VLOOKUP(G15,原始成绩!$A$3:$B$106,2,FALSE)</f>
        <v>3.19</v>
      </c>
      <c r="J15" s="3"/>
      <c r="K15" s="4">
        <v>13</v>
      </c>
      <c r="L15" s="5" t="s">
        <v>73</v>
      </c>
      <c r="M15" s="4">
        <f>VLOOKUP(L15,原始成绩!$A$3:$C$106,3,FALSE)</f>
        <v>2040341159</v>
      </c>
      <c r="N15" s="4">
        <f>VLOOKUP(L15,原始成绩!$A$3:$B$106,2,FALSE)</f>
        <v>2.49</v>
      </c>
    </row>
    <row r="16" s="1" customFormat="1" customHeight="1" spans="1:14">
      <c r="A16" s="4">
        <v>14</v>
      </c>
      <c r="B16" s="5" t="s">
        <v>68</v>
      </c>
      <c r="C16" s="4">
        <f>VLOOKUP(B16,原始成绩!$A$3:$C$106,3,FALSE)</f>
        <v>2040341214</v>
      </c>
      <c r="D16" s="4">
        <f>VLOOKUP(B16,原始成绩!$A$3:$B$106,2,FALSE)</f>
        <v>2.65</v>
      </c>
      <c r="E16" s="3"/>
      <c r="F16" s="4">
        <v>14</v>
      </c>
      <c r="G16" s="5" t="s">
        <v>33</v>
      </c>
      <c r="H16" s="4">
        <f>VLOOKUP(G16,原始成绩!$A$3:$C$106,3,FALSE)</f>
        <v>2040341252</v>
      </c>
      <c r="I16" s="4">
        <f>VLOOKUP(G16,原始成绩!$A$3:$B$106,2,FALSE)</f>
        <v>3.18</v>
      </c>
      <c r="J16" s="3"/>
      <c r="K16" s="4">
        <v>14</v>
      </c>
      <c r="L16" s="5" t="s">
        <v>87</v>
      </c>
      <c r="M16" s="4">
        <f>VLOOKUP(L16,原始成绩!$A$3:$C$106,3,FALSE)</f>
        <v>2040341238</v>
      </c>
      <c r="N16" s="4">
        <f>VLOOKUP(L16,原始成绩!$A$3:$B$106,2,FALSE)</f>
        <v>2.4</v>
      </c>
    </row>
    <row r="17" s="1" customFormat="1" customHeight="1" spans="1:14">
      <c r="A17" s="4">
        <v>15</v>
      </c>
      <c r="B17" s="5" t="s">
        <v>62</v>
      </c>
      <c r="C17" s="4">
        <f>VLOOKUP(B17,原始成绩!$A$3:$C$106,3,FALSE)</f>
        <v>2040341218</v>
      </c>
      <c r="D17" s="4">
        <f>VLOOKUP(B17,原始成绩!$A$3:$B$106,2,FALSE)</f>
        <v>2.65</v>
      </c>
      <c r="E17" s="3"/>
      <c r="F17" s="4">
        <v>15</v>
      </c>
      <c r="G17" s="5" t="s">
        <v>30</v>
      </c>
      <c r="H17" s="4">
        <f>VLOOKUP(G17,原始成绩!$A$3:$C$106,3,FALSE)</f>
        <v>2040341217</v>
      </c>
      <c r="I17" s="4">
        <f>VLOOKUP(G17,原始成绩!$A$3:$B$106,2,FALSE)</f>
        <v>3.13</v>
      </c>
      <c r="J17" s="3"/>
      <c r="K17" s="4">
        <v>15</v>
      </c>
      <c r="L17" s="5" t="s">
        <v>78</v>
      </c>
      <c r="M17" s="4">
        <f>VLOOKUP(L17,原始成绩!$A$3:$C$106,3,FALSE)</f>
        <v>2040341128</v>
      </c>
      <c r="N17" s="4">
        <f>VLOOKUP(L17,原始成绩!$A$3:$B$106,2,FALSE)</f>
        <v>2.35</v>
      </c>
    </row>
    <row r="18" s="1" customFormat="1" customHeight="1" spans="1:14">
      <c r="A18" s="4">
        <v>16</v>
      </c>
      <c r="B18" s="6" t="s">
        <v>64</v>
      </c>
      <c r="C18" s="4">
        <f>VLOOKUP(B18,原始成绩!$A$3:$C$106,3,FALSE)</f>
        <v>2040341138</v>
      </c>
      <c r="D18" s="4">
        <f>VLOOKUP(B18,原始成绩!$A$3:$B$106,2,FALSE)</f>
        <v>2.64</v>
      </c>
      <c r="E18" s="3"/>
      <c r="F18" s="4">
        <v>16</v>
      </c>
      <c r="G18" s="5" t="s">
        <v>21</v>
      </c>
      <c r="H18" s="4">
        <f>VLOOKUP(G18,原始成绩!$A$3:$C$106,3,FALSE)</f>
        <v>2040341126</v>
      </c>
      <c r="I18" s="4">
        <f>VLOOKUP(G18,原始成绩!$A$3:$B$106,2,FALSE)</f>
        <v>3.1</v>
      </c>
      <c r="J18" s="3"/>
      <c r="K18" s="4">
        <v>16</v>
      </c>
      <c r="L18" s="6" t="s">
        <v>75</v>
      </c>
      <c r="M18" s="4">
        <f>VLOOKUP(L18,原始成绩!$A$3:$C$106,3,FALSE)</f>
        <v>2040341132</v>
      </c>
      <c r="N18" s="4">
        <f>VLOOKUP(L18,原始成绩!$A$3:$B$106,2,FALSE)</f>
        <v>2.35</v>
      </c>
    </row>
    <row r="19" s="1" customFormat="1" customHeight="1" spans="1:14">
      <c r="A19" s="4">
        <v>17</v>
      </c>
      <c r="B19" s="5" t="s">
        <v>49</v>
      </c>
      <c r="C19" s="4">
        <f>VLOOKUP(B19,原始成绩!$A$3:$C$106,3,FALSE)</f>
        <v>2040341115</v>
      </c>
      <c r="D19" s="4">
        <f>VLOOKUP(B19,原始成绩!$A$3:$B$106,2,FALSE)</f>
        <v>2.62</v>
      </c>
      <c r="E19" s="3"/>
      <c r="F19" s="4">
        <v>17</v>
      </c>
      <c r="G19" s="5" t="s">
        <v>37</v>
      </c>
      <c r="H19" s="4">
        <f>VLOOKUP(G19,原始成绩!$A$3:$C$106,3,FALSE)</f>
        <v>2040341129</v>
      </c>
      <c r="I19" s="4">
        <f>VLOOKUP(G19,原始成绩!$A$3:$B$106,2,FALSE)</f>
        <v>3.05</v>
      </c>
      <c r="J19" s="3"/>
      <c r="K19" s="4">
        <v>17</v>
      </c>
      <c r="L19" s="5" t="s">
        <v>82</v>
      </c>
      <c r="M19" s="4">
        <f>VLOOKUP(L19,原始成绩!$A$3:$C$106,3,FALSE)</f>
        <v>2040341114</v>
      </c>
      <c r="N19" s="4">
        <f>VLOOKUP(L19,原始成绩!$A$3:$B$106,2,FALSE)</f>
        <v>2.32</v>
      </c>
    </row>
    <row r="20" s="1" customFormat="1" customHeight="1" spans="1:14">
      <c r="A20" s="4">
        <v>18</v>
      </c>
      <c r="B20" s="6" t="s">
        <v>65</v>
      </c>
      <c r="C20" s="4">
        <f>VLOOKUP(B20,原始成绩!$A$3:$C$106,3,FALSE)</f>
        <v>2040341232</v>
      </c>
      <c r="D20" s="4">
        <f>VLOOKUP(B20,原始成绩!$A$3:$B$106,2,FALSE)</f>
        <v>2.61</v>
      </c>
      <c r="E20" s="3"/>
      <c r="F20" s="4">
        <v>18</v>
      </c>
      <c r="G20" s="5" t="s">
        <v>39</v>
      </c>
      <c r="H20" s="4">
        <f>VLOOKUP(G20,原始成绩!$A$3:$C$106,3,FALSE)</f>
        <v>2040341127</v>
      </c>
      <c r="I20" s="4">
        <f>VLOOKUP(G20,原始成绩!$A$3:$B$106,2,FALSE)</f>
        <v>3.04</v>
      </c>
      <c r="J20" s="3"/>
      <c r="K20" s="4">
        <v>18</v>
      </c>
      <c r="L20" s="5" t="s">
        <v>84</v>
      </c>
      <c r="M20" s="4">
        <f>VLOOKUP(L20,原始成绩!$A$3:$C$106,3,FALSE)</f>
        <v>2040341143</v>
      </c>
      <c r="N20" s="4">
        <f>VLOOKUP(L20,原始成绩!$A$3:$B$106,2,FALSE)</f>
        <v>2.28</v>
      </c>
    </row>
    <row r="21" s="1" customFormat="1" customHeight="1" spans="1:14">
      <c r="A21" s="4">
        <v>19</v>
      </c>
      <c r="B21" s="5" t="s">
        <v>69</v>
      </c>
      <c r="C21" s="4">
        <f>VLOOKUP(B21,原始成绩!$A$3:$C$106,3,FALSE)</f>
        <v>2040341221</v>
      </c>
      <c r="D21" s="4">
        <f>VLOOKUP(B21,原始成绩!$A$3:$B$106,2,FALSE)</f>
        <v>2.6</v>
      </c>
      <c r="E21" s="3"/>
      <c r="F21" s="4">
        <v>19</v>
      </c>
      <c r="G21" s="5" t="s">
        <v>43</v>
      </c>
      <c r="H21" s="4">
        <f>VLOOKUP(G21,原始成绩!$A$3:$C$106,3,FALSE)</f>
        <v>2040341145</v>
      </c>
      <c r="I21" s="4">
        <f>VLOOKUP(G21,原始成绩!$A$3:$B$106,2,FALSE)</f>
        <v>3.01</v>
      </c>
      <c r="J21" s="3"/>
      <c r="K21" s="4">
        <v>19</v>
      </c>
      <c r="L21" s="5" t="s">
        <v>95</v>
      </c>
      <c r="M21" s="4">
        <f>VLOOKUP(L21,原始成绩!$A$3:$C$106,3,FALSE)</f>
        <v>2040341109</v>
      </c>
      <c r="N21" s="4">
        <f>VLOOKUP(L21,原始成绩!$A$3:$B$106,2,FALSE)</f>
        <v>2.25</v>
      </c>
    </row>
    <row r="22" s="1" customFormat="1" customHeight="1" spans="1:14">
      <c r="A22" s="4">
        <v>20</v>
      </c>
      <c r="B22" s="5" t="s">
        <v>59</v>
      </c>
      <c r="C22" s="4">
        <f>VLOOKUP(B22,原始成绩!$A$3:$C$106,3,FALSE)</f>
        <v>2040341141</v>
      </c>
      <c r="D22" s="4">
        <f>VLOOKUP(B22,原始成绩!$A$3:$B$106,2,FALSE)</f>
        <v>2.59</v>
      </c>
      <c r="E22" s="3"/>
      <c r="F22" s="4">
        <v>20</v>
      </c>
      <c r="G22" s="5" t="s">
        <v>32</v>
      </c>
      <c r="H22" s="4">
        <f>VLOOKUP(G22,原始成绩!$A$3:$C$106,3,FALSE)</f>
        <v>2040341139</v>
      </c>
      <c r="I22" s="4">
        <f>VLOOKUP(G22,原始成绩!$A$3:$B$106,2,FALSE)</f>
        <v>3</v>
      </c>
      <c r="J22" s="3"/>
      <c r="K22" s="4">
        <v>20</v>
      </c>
      <c r="L22" s="6" t="s">
        <v>83</v>
      </c>
      <c r="M22" s="4">
        <f>VLOOKUP(L22,原始成绩!$A$3:$C$106,3,FALSE)</f>
        <v>2040341131</v>
      </c>
      <c r="N22" s="4">
        <f>VLOOKUP(L22,原始成绩!$A$3:$B$106,2,FALSE)</f>
        <v>2.22</v>
      </c>
    </row>
    <row r="23" s="1" customFormat="1" customHeight="1" spans="1:14">
      <c r="A23" s="4">
        <v>21</v>
      </c>
      <c r="B23" s="6" t="s">
        <v>66</v>
      </c>
      <c r="C23" s="4">
        <f>VLOOKUP(B23,原始成绩!$A$3:$C$106,3,FALSE)</f>
        <v>2040341119</v>
      </c>
      <c r="D23" s="4">
        <f>VLOOKUP(B23,原始成绩!$A$3:$B$106,2,FALSE)</f>
        <v>2.58</v>
      </c>
      <c r="E23" s="3"/>
      <c r="F23" s="4">
        <v>21</v>
      </c>
      <c r="G23" s="5" t="s">
        <v>35</v>
      </c>
      <c r="H23" s="4">
        <f>VLOOKUP(G23,原始成绩!$A$3:$C$106,3,FALSE)</f>
        <v>2040341157</v>
      </c>
      <c r="I23" s="4">
        <f>VLOOKUP(G23,原始成绩!$A$3:$B$106,2,FALSE)</f>
        <v>3</v>
      </c>
      <c r="J23" s="3"/>
      <c r="K23" s="4">
        <v>21</v>
      </c>
      <c r="L23" s="5" t="s">
        <v>89</v>
      </c>
      <c r="M23" s="4">
        <f>VLOOKUP(L23,原始成绩!$A$3:$C$106,3,FALSE)</f>
        <v>2040341203</v>
      </c>
      <c r="N23" s="4">
        <f>VLOOKUP(L23,原始成绩!$A$3:$B$106,2,FALSE)</f>
        <v>2.19</v>
      </c>
    </row>
    <row r="24" s="1" customFormat="1" customHeight="1" spans="1:14">
      <c r="A24" s="4">
        <v>22</v>
      </c>
      <c r="B24" s="5" t="s">
        <v>60</v>
      </c>
      <c r="C24" s="4">
        <f>VLOOKUP(B24,原始成绩!$A$3:$C$106,3,FALSE)</f>
        <v>2040341202</v>
      </c>
      <c r="D24" s="4">
        <f>VLOOKUP(B24,原始成绩!$A$3:$B$106,2,FALSE)</f>
        <v>2.55</v>
      </c>
      <c r="E24" s="3"/>
      <c r="F24" s="4">
        <v>22</v>
      </c>
      <c r="G24" s="5" t="s">
        <v>46</v>
      </c>
      <c r="H24" s="4">
        <f>VLOOKUP(G24,原始成绩!$A$3:$C$106,3,FALSE)</f>
        <v>2040341223</v>
      </c>
      <c r="I24" s="4">
        <f>VLOOKUP(G24,原始成绩!$A$3:$B$106,2,FALSE)</f>
        <v>2.98</v>
      </c>
      <c r="J24" s="3"/>
      <c r="K24" s="4">
        <v>22</v>
      </c>
      <c r="L24" s="5" t="s">
        <v>86</v>
      </c>
      <c r="M24" s="4">
        <f>VLOOKUP(L24,原始成绩!$A$3:$C$106,3,FALSE)</f>
        <v>2040341135</v>
      </c>
      <c r="N24" s="4">
        <f>VLOOKUP(L24,原始成绩!$A$3:$B$106,2,FALSE)</f>
        <v>2.08</v>
      </c>
    </row>
    <row r="25" s="1" customFormat="1" customHeight="1" spans="1:14">
      <c r="A25" s="4">
        <v>23</v>
      </c>
      <c r="B25" s="5" t="s">
        <v>54</v>
      </c>
      <c r="C25" s="4">
        <f>VLOOKUP(B25,原始成绩!$A$3:$C$106,3,FALSE)</f>
        <v>2040341106</v>
      </c>
      <c r="D25" s="4">
        <f>VLOOKUP(B25,原始成绩!$A$3:$B$106,2,FALSE)</f>
        <v>2.51</v>
      </c>
      <c r="E25" s="3"/>
      <c r="F25" s="4">
        <v>23</v>
      </c>
      <c r="G25" s="5" t="s">
        <v>50</v>
      </c>
      <c r="H25" s="4">
        <f>VLOOKUP(G25,原始成绩!$A$3:$C$106,3,FALSE)</f>
        <v>2040341149</v>
      </c>
      <c r="I25" s="4">
        <f>VLOOKUP(G25,原始成绩!$A$3:$B$106,2,FALSE)</f>
        <v>2.85</v>
      </c>
      <c r="J25" s="3"/>
      <c r="K25" s="4">
        <v>23</v>
      </c>
      <c r="L25" s="5" t="s">
        <v>85</v>
      </c>
      <c r="M25" s="4">
        <f>VLOOKUP(L25,原始成绩!$A$3:$C$106,3,FALSE)</f>
        <v>2040341244</v>
      </c>
      <c r="N25" s="4">
        <f>VLOOKUP(L25,原始成绩!$A$3:$B$106,2,FALSE)</f>
        <v>2.08</v>
      </c>
    </row>
    <row r="26" s="1" customFormat="1" customHeight="1" spans="1:14">
      <c r="A26" s="4">
        <v>24</v>
      </c>
      <c r="B26" s="5" t="s">
        <v>76</v>
      </c>
      <c r="C26" s="4">
        <f>VLOOKUP(B26,原始成绩!$A$3:$C$106,3,FALSE)</f>
        <v>2040341229</v>
      </c>
      <c r="D26" s="4">
        <f>VLOOKUP(B26,原始成绩!$A$3:$B$106,2,FALSE)</f>
        <v>2.44</v>
      </c>
      <c r="E26" s="3"/>
      <c r="F26" s="4">
        <v>24</v>
      </c>
      <c r="G26" s="5" t="s">
        <v>56</v>
      </c>
      <c r="H26" s="4">
        <f>VLOOKUP(G26,原始成绩!$A$3:$C$106,3,FALSE)</f>
        <v>2040341254</v>
      </c>
      <c r="I26" s="4">
        <f>VLOOKUP(G26,原始成绩!$A$3:$B$106,2,FALSE)</f>
        <v>2.85</v>
      </c>
      <c r="J26" s="3"/>
      <c r="K26" s="4">
        <v>24</v>
      </c>
      <c r="L26" s="5" t="s">
        <v>94</v>
      </c>
      <c r="M26" s="4">
        <f>VLOOKUP(L26,原始成绩!$A$3:$C$106,3,FALSE)</f>
        <v>2040341249</v>
      </c>
      <c r="N26" s="4">
        <f>VLOOKUP(L26,原始成绩!$A$3:$B$106,2,FALSE)</f>
        <v>1.98</v>
      </c>
    </row>
    <row r="27" s="1" customFormat="1" customHeight="1" spans="1:14">
      <c r="A27" s="4">
        <v>25</v>
      </c>
      <c r="B27" s="5" t="s">
        <v>77</v>
      </c>
      <c r="C27" s="4">
        <f>VLOOKUP(B27,原始成绩!$A$3:$C$106,3,FALSE)</f>
        <v>1940113111</v>
      </c>
      <c r="D27" s="4">
        <f>VLOOKUP(B27,原始成绩!$A$3:$B$106,2,FALSE)</f>
        <v>2.43</v>
      </c>
      <c r="E27" s="3"/>
      <c r="F27" s="4">
        <v>25</v>
      </c>
      <c r="G27" s="5" t="s">
        <v>40</v>
      </c>
      <c r="H27" s="4">
        <f>VLOOKUP(G27,原始成绩!$A$3:$C$106,3,FALSE)</f>
        <v>2040341225</v>
      </c>
      <c r="I27" s="4">
        <f>VLOOKUP(G27,原始成绩!$A$3:$B$106,2,FALSE)</f>
        <v>2.84</v>
      </c>
      <c r="J27" s="3"/>
      <c r="K27" s="4">
        <v>25</v>
      </c>
      <c r="L27" s="5" t="s">
        <v>102</v>
      </c>
      <c r="M27" s="4">
        <f>VLOOKUP(L27,原始成绩!$A$3:$C$106,3,FALSE)</f>
        <v>2040341104</v>
      </c>
      <c r="N27" s="4">
        <f>VLOOKUP(L27,原始成绩!$A$3:$B$106,2,FALSE)</f>
        <v>1.92</v>
      </c>
    </row>
    <row r="28" s="1" customFormat="1" customHeight="1" spans="1:14">
      <c r="A28" s="4">
        <v>26</v>
      </c>
      <c r="B28" s="6" t="s">
        <v>71</v>
      </c>
      <c r="C28" s="4">
        <f>VLOOKUP(B28,原始成绩!$A$3:$C$106,3,FALSE)</f>
        <v>2040341118</v>
      </c>
      <c r="D28" s="4">
        <f>VLOOKUP(B28,原始成绩!$A$3:$B$106,2,FALSE)</f>
        <v>2.42</v>
      </c>
      <c r="E28" s="3"/>
      <c r="F28" s="4">
        <v>26</v>
      </c>
      <c r="G28" s="5" t="s">
        <v>44</v>
      </c>
      <c r="H28" s="4">
        <f>VLOOKUP(G28,原始成绩!$A$3:$C$106,3,FALSE)</f>
        <v>2040341205</v>
      </c>
      <c r="I28" s="4">
        <f>VLOOKUP(G28,原始成绩!$A$3:$B$106,2,FALSE)</f>
        <v>2.83</v>
      </c>
      <c r="J28" s="3"/>
      <c r="K28" s="4">
        <v>26</v>
      </c>
      <c r="L28" s="5" t="s">
        <v>98</v>
      </c>
      <c r="M28" s="4">
        <f>VLOOKUP(L28,原始成绩!$A$3:$C$106,3,FALSE)</f>
        <v>2040341130</v>
      </c>
      <c r="N28" s="4">
        <f>VLOOKUP(L28,原始成绩!$A$3:$B$106,2,FALSE)</f>
        <v>1.91</v>
      </c>
    </row>
    <row r="29" s="1" customFormat="1" customHeight="1" spans="1:14">
      <c r="A29" s="4">
        <v>27</v>
      </c>
      <c r="B29" s="5" t="s">
        <v>72</v>
      </c>
      <c r="C29" s="4">
        <f>VLOOKUP(B29,原始成绩!$A$3:$C$106,3,FALSE)</f>
        <v>2040341111</v>
      </c>
      <c r="D29" s="4">
        <f>VLOOKUP(B29,原始成绩!$A$3:$B$106,2,FALSE)</f>
        <v>2.38</v>
      </c>
      <c r="E29" s="3"/>
      <c r="F29" s="4">
        <v>27</v>
      </c>
      <c r="G29" s="5" t="s">
        <v>51</v>
      </c>
      <c r="H29" s="4">
        <f>VLOOKUP(G29,原始成绩!$A$3:$C$106,3,FALSE)</f>
        <v>2040341209</v>
      </c>
      <c r="I29" s="4">
        <f>VLOOKUP(G29,原始成绩!$A$3:$B$106,2,FALSE)</f>
        <v>2.8</v>
      </c>
      <c r="J29" s="3"/>
      <c r="K29" s="4">
        <v>27</v>
      </c>
      <c r="L29" s="6" t="s">
        <v>103</v>
      </c>
      <c r="M29" s="4">
        <f>VLOOKUP(L29,原始成绩!$A$3:$C$106,3,FALSE)</f>
        <v>2040341112</v>
      </c>
      <c r="N29" s="4">
        <f>VLOOKUP(L29,原始成绩!$A$3:$B$106,2,FALSE)</f>
        <v>1.85</v>
      </c>
    </row>
    <row r="30" s="1" customFormat="1" customHeight="1" spans="1:14">
      <c r="A30" s="4">
        <v>28</v>
      </c>
      <c r="B30" s="5" t="s">
        <v>70</v>
      </c>
      <c r="C30" s="4">
        <f>VLOOKUP(B30,原始成绩!$A$3:$C$106,3,FALSE)</f>
        <v>2040341102</v>
      </c>
      <c r="D30" s="4">
        <f>VLOOKUP(B30,原始成绩!$A$3:$B$106,2,FALSE)</f>
        <v>2.37</v>
      </c>
      <c r="E30" s="3"/>
      <c r="F30" s="4">
        <v>28</v>
      </c>
      <c r="G30" s="5" t="s">
        <v>45</v>
      </c>
      <c r="H30" s="4">
        <f>VLOOKUP(G30,原始成绩!$A$3:$C$106,3,FALSE)</f>
        <v>2040341235</v>
      </c>
      <c r="I30" s="4">
        <f>VLOOKUP(G30,原始成绩!$A$3:$B$106,2,FALSE)</f>
        <v>2.8</v>
      </c>
      <c r="J30" s="3"/>
      <c r="K30" s="4">
        <v>28</v>
      </c>
      <c r="L30" s="5" t="s">
        <v>99</v>
      </c>
      <c r="M30" s="4">
        <f>VLOOKUP(L30,原始成绩!$A$3:$C$106,3,FALSE)</f>
        <v>2040341155</v>
      </c>
      <c r="N30" s="4">
        <f>VLOOKUP(L30,原始成绩!$A$3:$B$106,2,FALSE)</f>
        <v>1.8</v>
      </c>
    </row>
    <row r="31" s="1" customFormat="1" customHeight="1" spans="1:14">
      <c r="A31" s="4">
        <v>29</v>
      </c>
      <c r="B31" s="5" t="s">
        <v>80</v>
      </c>
      <c r="C31" s="4">
        <f>VLOOKUP(B31,原始成绩!$A$3:$C$106,3,FALSE)</f>
        <v>2040341156</v>
      </c>
      <c r="D31" s="4">
        <f>VLOOKUP(B31,原始成绩!$A$3:$B$106,2,FALSE)</f>
        <v>2.37</v>
      </c>
      <c r="E31" s="3"/>
      <c r="F31" s="4">
        <v>29</v>
      </c>
      <c r="G31" s="5" t="s">
        <v>48</v>
      </c>
      <c r="H31" s="4">
        <f>VLOOKUP(G31,原始成绩!$A$3:$C$106,3,FALSE)</f>
        <v>2040341255</v>
      </c>
      <c r="I31" s="4">
        <f>VLOOKUP(G31,原始成绩!$A$3:$B$106,2,FALSE)</f>
        <v>2.8</v>
      </c>
      <c r="J31" s="3"/>
      <c r="K31" s="4">
        <v>29</v>
      </c>
      <c r="L31" s="6" t="s">
        <v>105</v>
      </c>
      <c r="M31" s="4">
        <f>VLOOKUP(L31,原始成绩!$A$3:$C$106,3,FALSE)</f>
        <v>2040341237</v>
      </c>
      <c r="N31" s="4">
        <f>VLOOKUP(L31,原始成绩!$A$3:$B$106,2,FALSE)</f>
        <v>1.75</v>
      </c>
    </row>
    <row r="32" s="1" customFormat="1" customHeight="1" spans="1:14">
      <c r="A32" s="4">
        <v>30</v>
      </c>
      <c r="B32" s="5" t="s">
        <v>81</v>
      </c>
      <c r="C32" s="4">
        <f>VLOOKUP(B32,原始成绩!$A$3:$C$106,3,FALSE)</f>
        <v>2040341134</v>
      </c>
      <c r="D32" s="4">
        <f>VLOOKUP(B32,原始成绩!$A$3:$B$106,2,FALSE)</f>
        <v>2.35</v>
      </c>
      <c r="E32" s="3"/>
      <c r="F32" s="4">
        <v>30</v>
      </c>
      <c r="G32" s="5" t="s">
        <v>53</v>
      </c>
      <c r="H32" s="4">
        <f>VLOOKUP(G32,原始成绩!$A$3:$C$106,3,FALSE)</f>
        <v>2040341107</v>
      </c>
      <c r="I32" s="4">
        <f>VLOOKUP(G32,原始成绩!$A$3:$B$106,2,FALSE)</f>
        <v>2.63</v>
      </c>
      <c r="J32" s="3"/>
      <c r="K32" s="4">
        <v>30</v>
      </c>
      <c r="L32" s="5" t="s">
        <v>108</v>
      </c>
      <c r="M32" s="4">
        <f>VLOOKUP(L32,原始成绩!$A$3:$C$106,3,FALSE)</f>
        <v>2040341142</v>
      </c>
      <c r="N32" s="4">
        <f>VLOOKUP(L32,原始成绩!$A$3:$B$106,2,FALSE)</f>
        <v>1.14</v>
      </c>
    </row>
    <row r="33" s="1" customFormat="1" customHeight="1" spans="1:14">
      <c r="A33" s="4">
        <v>31</v>
      </c>
      <c r="B33" s="5" t="s">
        <v>93</v>
      </c>
      <c r="C33" s="4">
        <f>VLOOKUP(B33,原始成绩!$A$3:$C$106,3,FALSE)</f>
        <v>2040341147</v>
      </c>
      <c r="D33" s="4">
        <f>VLOOKUP(B33,原始成绩!$A$3:$B$106,2,FALSE)</f>
        <v>2.33</v>
      </c>
      <c r="E33" s="3"/>
      <c r="F33" s="7"/>
      <c r="G33" s="3"/>
      <c r="H33" s="7"/>
      <c r="I33" s="7"/>
      <c r="J33" s="3"/>
      <c r="K33" s="7"/>
      <c r="L33" s="3"/>
      <c r="M33" s="7"/>
      <c r="N33" s="7"/>
    </row>
    <row r="34" s="1" customFormat="1" customHeight="1" spans="1:14">
      <c r="A34" s="4">
        <v>32</v>
      </c>
      <c r="B34" s="5" t="s">
        <v>92</v>
      </c>
      <c r="C34" s="4">
        <f>VLOOKUP(B34,原始成绩!$A$3:$C$106,3,FALSE)</f>
        <v>2040341117</v>
      </c>
      <c r="D34" s="4">
        <f>VLOOKUP(B34,原始成绩!$A$3:$B$106,2,FALSE)</f>
        <v>2.28</v>
      </c>
      <c r="E34" s="3"/>
      <c r="F34" s="7"/>
      <c r="G34" s="8"/>
      <c r="H34" s="7"/>
      <c r="I34" s="7"/>
      <c r="J34" s="3"/>
      <c r="K34" s="7"/>
      <c r="L34" s="8"/>
      <c r="M34" s="7"/>
      <c r="N34" s="7"/>
    </row>
    <row r="35" s="1" customFormat="1" customHeight="1" spans="1:14">
      <c r="A35" s="4">
        <v>33</v>
      </c>
      <c r="B35" s="6" t="s">
        <v>74</v>
      </c>
      <c r="C35" s="4">
        <f>VLOOKUP(B35,原始成绩!$A$3:$C$106,3,FALSE)</f>
        <v>2040341236</v>
      </c>
      <c r="D35" s="4">
        <f>VLOOKUP(B35,原始成绩!$A$3:$B$106,2,FALSE)</f>
        <v>2.21</v>
      </c>
      <c r="E35" s="3"/>
      <c r="F35" s="7"/>
      <c r="G35" s="3"/>
      <c r="H35" s="7"/>
      <c r="I35" s="7"/>
      <c r="J35" s="3"/>
      <c r="K35" s="7"/>
      <c r="L35" s="3"/>
      <c r="M35" s="7"/>
      <c r="N35" s="7"/>
    </row>
    <row r="36" s="1" customFormat="1" customHeight="1" spans="1:14">
      <c r="A36" s="4">
        <v>34</v>
      </c>
      <c r="B36" s="6" t="s">
        <v>91</v>
      </c>
      <c r="C36" s="4">
        <f>VLOOKUP(B36,原始成绩!$A$3:$C$106,3,FALSE)</f>
        <v>2040341243</v>
      </c>
      <c r="D36" s="4">
        <f>VLOOKUP(B36,原始成绩!$A$3:$B$106,2,FALSE)</f>
        <v>2.21</v>
      </c>
      <c r="E36" s="3"/>
      <c r="F36" s="7"/>
      <c r="G36" s="8"/>
      <c r="H36" s="7"/>
      <c r="I36" s="7"/>
      <c r="J36" s="3"/>
      <c r="K36" s="7"/>
      <c r="L36" s="8"/>
      <c r="M36" s="7"/>
      <c r="N36" s="7"/>
    </row>
    <row r="37" s="1" customFormat="1" customHeight="1" spans="1:14">
      <c r="A37" s="4">
        <v>35</v>
      </c>
      <c r="B37" s="5" t="s">
        <v>90</v>
      </c>
      <c r="C37" s="4">
        <f>VLOOKUP(B37,原始成绩!$A$3:$C$106,3,FALSE)</f>
        <v>2040341154</v>
      </c>
      <c r="D37" s="4">
        <f>VLOOKUP(B37,原始成绩!$A$3:$B$106,2,FALSE)</f>
        <v>2.2</v>
      </c>
      <c r="E37" s="3"/>
      <c r="F37" s="7"/>
      <c r="G37" s="3"/>
      <c r="H37" s="7"/>
      <c r="I37" s="7"/>
      <c r="J37" s="3"/>
      <c r="K37" s="7"/>
      <c r="L37" s="3"/>
      <c r="M37" s="7"/>
      <c r="N37" s="7"/>
    </row>
    <row r="38" s="1" customFormat="1" customHeight="1" spans="1:14">
      <c r="A38" s="4">
        <v>36</v>
      </c>
      <c r="B38" s="5" t="s">
        <v>79</v>
      </c>
      <c r="C38" s="4">
        <f>VLOOKUP(B38,原始成绩!$A$3:$C$106,3,FALSE)</f>
        <v>2040341234</v>
      </c>
      <c r="D38" s="4">
        <f>VLOOKUP(B38,原始成绩!$A$3:$B$106,2,FALSE)</f>
        <v>2.19</v>
      </c>
      <c r="E38" s="3"/>
      <c r="F38" s="9"/>
      <c r="G38" s="9"/>
      <c r="H38" s="9"/>
      <c r="I38" s="9"/>
      <c r="J38" s="3"/>
      <c r="K38" s="9"/>
      <c r="L38" s="9"/>
      <c r="M38" s="9"/>
      <c r="N38" s="9"/>
    </row>
    <row r="39" s="1" customFormat="1" customHeight="1" spans="1:14">
      <c r="A39" s="4">
        <v>37</v>
      </c>
      <c r="B39" s="5" t="s">
        <v>97</v>
      </c>
      <c r="C39" s="4">
        <f>VLOOKUP(B39,原始成绩!$A$3:$C$106,3,FALSE)</f>
        <v>2040341140</v>
      </c>
      <c r="D39" s="4">
        <f>VLOOKUP(B39,原始成绩!$A$3:$B$106,2,FALSE)</f>
        <v>2.18</v>
      </c>
      <c r="E39" s="3"/>
      <c r="F39" s="9"/>
      <c r="G39" s="9"/>
      <c r="H39" s="9"/>
      <c r="I39" s="9"/>
      <c r="J39" s="3"/>
      <c r="K39" s="9"/>
      <c r="L39" s="9"/>
      <c r="M39" s="9"/>
      <c r="N39" s="9"/>
    </row>
    <row r="40" s="1" customFormat="1" customHeight="1" spans="1:14">
      <c r="A40" s="4">
        <v>38</v>
      </c>
      <c r="B40" s="5" t="s">
        <v>88</v>
      </c>
      <c r="C40" s="4">
        <f>VLOOKUP(B40,原始成绩!$A$3:$C$106,3,FALSE)</f>
        <v>2040341231</v>
      </c>
      <c r="D40" s="4">
        <f>VLOOKUP(B40,原始成绩!$A$3:$B$106,2,FALSE)</f>
        <v>2.01</v>
      </c>
      <c r="E40" s="3"/>
      <c r="F40" s="9"/>
      <c r="G40" s="9"/>
      <c r="H40" s="9"/>
      <c r="I40" s="9"/>
      <c r="J40" s="3"/>
      <c r="K40" s="9"/>
      <c r="L40" s="9"/>
      <c r="M40" s="9"/>
      <c r="N40" s="9"/>
    </row>
    <row r="41" s="1" customFormat="1" customHeight="1" spans="1:14">
      <c r="A41" s="4">
        <v>39</v>
      </c>
      <c r="B41" s="5" t="s">
        <v>100</v>
      </c>
      <c r="C41" s="4">
        <f>VLOOKUP(B41,原始成绩!$A$3:$C$106,3,FALSE)</f>
        <v>1940113102</v>
      </c>
      <c r="D41" s="4">
        <f>VLOOKUP(B41,原始成绩!$A$3:$B$106,2,FALSE)</f>
        <v>2</v>
      </c>
      <c r="E41" s="3"/>
      <c r="F41" s="9"/>
      <c r="G41" s="9"/>
      <c r="H41" s="9"/>
      <c r="I41" s="9"/>
      <c r="J41" s="3"/>
      <c r="K41" s="9"/>
      <c r="L41" s="9"/>
      <c r="M41" s="9"/>
      <c r="N41" s="9"/>
    </row>
    <row r="42" s="1" customFormat="1" customHeight="1" spans="1:14">
      <c r="A42" s="4">
        <v>40</v>
      </c>
      <c r="B42" s="5" t="s">
        <v>96</v>
      </c>
      <c r="C42" s="4">
        <f>VLOOKUP(B42,原始成绩!$A$3:$C$106,3,FALSE)</f>
        <v>2040341103</v>
      </c>
      <c r="D42" s="4">
        <f>VLOOKUP(B42,原始成绩!$A$3:$B$106,2,FALSE)</f>
        <v>1.99</v>
      </c>
      <c r="E42" s="3"/>
      <c r="F42" s="9"/>
      <c r="G42" s="9"/>
      <c r="H42" s="9"/>
      <c r="I42" s="9"/>
      <c r="J42" s="3"/>
      <c r="K42" s="9"/>
      <c r="L42" s="9"/>
      <c r="M42" s="9"/>
      <c r="N42" s="9"/>
    </row>
    <row r="43" s="1" customFormat="1" customHeight="1" spans="1:14">
      <c r="A43" s="4">
        <v>41</v>
      </c>
      <c r="B43" s="6" t="s">
        <v>101</v>
      </c>
      <c r="C43" s="4">
        <f>VLOOKUP(B43,原始成绩!$A$3:$C$106,3,FALSE)</f>
        <v>2040341219</v>
      </c>
      <c r="D43" s="4">
        <f>VLOOKUP(B43,原始成绩!$A$3:$B$106,2,FALSE)</f>
        <v>1.77</v>
      </c>
      <c r="E43" s="3"/>
      <c r="F43" s="9"/>
      <c r="G43" s="9"/>
      <c r="H43" s="9"/>
      <c r="I43" s="9"/>
      <c r="J43" s="3"/>
      <c r="K43" s="9"/>
      <c r="L43" s="9"/>
      <c r="M43" s="9"/>
      <c r="N43" s="9"/>
    </row>
    <row r="44" s="1" customFormat="1" customHeight="1" spans="1:14">
      <c r="A44" s="4">
        <v>42</v>
      </c>
      <c r="B44" s="5" t="s">
        <v>106</v>
      </c>
      <c r="C44" s="4">
        <f>VLOOKUP(B44,原始成绩!$A$3:$C$106,3,FALSE)</f>
        <v>2040341150</v>
      </c>
      <c r="D44" s="4">
        <f>VLOOKUP(B44,原始成绩!$A$3:$B$106,2,FALSE)</f>
        <v>1.75</v>
      </c>
      <c r="E44" s="3"/>
      <c r="F44" s="9"/>
      <c r="G44" s="9"/>
      <c r="H44" s="9"/>
      <c r="I44" s="9"/>
      <c r="J44" s="3"/>
      <c r="K44" s="9"/>
      <c r="L44" s="9"/>
      <c r="M44" s="9"/>
      <c r="N44" s="9"/>
    </row>
    <row r="45" s="1" customFormat="1" customHeight="1" spans="1:14">
      <c r="A45" s="4">
        <v>43</v>
      </c>
      <c r="B45" s="5" t="s">
        <v>104</v>
      </c>
      <c r="C45" s="4">
        <f>VLOOKUP(B45,原始成绩!$A$3:$C$106,3,FALSE)</f>
        <v>2040341113</v>
      </c>
      <c r="D45" s="4">
        <f>VLOOKUP(B45,原始成绩!$A$3:$B$106,2,FALSE)</f>
        <v>1.68</v>
      </c>
      <c r="E45" s="3"/>
      <c r="F45" s="9"/>
      <c r="G45" s="9"/>
      <c r="H45" s="9"/>
      <c r="I45" s="9"/>
      <c r="J45" s="3"/>
      <c r="K45" s="9"/>
      <c r="L45" s="9"/>
      <c r="M45" s="9"/>
      <c r="N45" s="9"/>
    </row>
    <row r="46" s="1" customFormat="1" customHeight="1" spans="1:14">
      <c r="A46" s="4">
        <v>44</v>
      </c>
      <c r="B46" s="5" t="s">
        <v>107</v>
      </c>
      <c r="C46" s="4">
        <f>VLOOKUP(B46,原始成绩!$A$3:$C$106,3,FALSE)</f>
        <v>2040341260</v>
      </c>
      <c r="D46" s="4">
        <f>VLOOKUP(B46,原始成绩!$A$3:$B$106,2,FALSE)</f>
        <v>1.37</v>
      </c>
      <c r="E46" s="3"/>
      <c r="F46" s="9"/>
      <c r="G46" s="9"/>
      <c r="H46" s="9"/>
      <c r="I46" s="9"/>
      <c r="J46" s="3"/>
      <c r="K46" s="9"/>
      <c r="L46" s="9"/>
      <c r="M46" s="9"/>
      <c r="N46" s="9"/>
    </row>
    <row r="47" s="1" customFormat="1" customHeight="1" spans="1:14">
      <c r="A47" s="7"/>
      <c r="B47" s="8"/>
      <c r="C47" s="7"/>
      <c r="D47" s="7"/>
      <c r="E47" s="3"/>
      <c r="F47" s="9"/>
      <c r="G47" s="9"/>
      <c r="H47" s="9"/>
      <c r="I47" s="9"/>
      <c r="J47" s="3"/>
      <c r="K47" s="9"/>
      <c r="L47" s="9"/>
      <c r="M47" s="9"/>
      <c r="N47" s="9"/>
    </row>
    <row r="48" s="1" customFormat="1" customHeight="1" spans="1:14">
      <c r="A48" s="7"/>
      <c r="B48" s="3"/>
      <c r="C48" s="7"/>
      <c r="D48" s="7"/>
      <c r="E48" s="3"/>
      <c r="F48" s="9"/>
      <c r="G48" s="9"/>
      <c r="H48" s="9"/>
      <c r="I48" s="9"/>
      <c r="J48" s="3"/>
      <c r="K48" s="9"/>
      <c r="L48" s="9"/>
      <c r="M48" s="9"/>
      <c r="N48" s="9"/>
    </row>
    <row r="49" s="1" customFormat="1" customHeight="1" spans="1:14">
      <c r="A49" s="7"/>
      <c r="B49" s="8"/>
      <c r="C49" s="7"/>
      <c r="D49" s="7"/>
      <c r="E49" s="3"/>
      <c r="F49" s="9"/>
      <c r="G49" s="9"/>
      <c r="H49" s="9"/>
      <c r="I49" s="9"/>
      <c r="J49" s="3"/>
      <c r="K49" s="9"/>
      <c r="L49" s="9"/>
      <c r="M49" s="9"/>
      <c r="N49" s="9"/>
    </row>
    <row r="50" s="1" customFormat="1" customHeight="1" spans="1:14">
      <c r="A50" s="7"/>
      <c r="B50" s="3"/>
      <c r="C50" s="7"/>
      <c r="D50" s="7"/>
      <c r="E50" s="3"/>
      <c r="F50" s="9"/>
      <c r="G50" s="9"/>
      <c r="H50" s="9"/>
      <c r="I50" s="9"/>
      <c r="J50" s="3"/>
      <c r="K50" s="9"/>
      <c r="L50" s="9"/>
      <c r="M50" s="9"/>
      <c r="N50" s="9"/>
    </row>
    <row r="51" s="1" customFormat="1" customHeight="1" spans="1:14">
      <c r="A51" s="7"/>
      <c r="B51" s="8"/>
      <c r="C51" s="7"/>
      <c r="D51" s="7"/>
      <c r="E51" s="3"/>
      <c r="F51" s="9"/>
      <c r="G51" s="9"/>
      <c r="H51" s="9"/>
      <c r="I51" s="9"/>
      <c r="J51" s="3"/>
      <c r="K51" s="9"/>
      <c r="L51" s="9"/>
      <c r="M51" s="9"/>
      <c r="N51" s="9"/>
    </row>
    <row r="52" s="1" customFormat="1" customHeight="1" spans="1:14">
      <c r="A52" s="7"/>
      <c r="B52" s="3"/>
      <c r="C52" s="7"/>
      <c r="D52" s="7"/>
      <c r="E52" s="3"/>
      <c r="F52" s="9"/>
      <c r="G52" s="9"/>
      <c r="H52" s="9"/>
      <c r="I52" s="9"/>
      <c r="J52" s="3"/>
      <c r="K52" s="9"/>
      <c r="L52" s="9"/>
      <c r="M52" s="9"/>
      <c r="N52" s="9"/>
    </row>
  </sheetData>
  <sortState ref="K3:N32">
    <sortCondition ref="N3:N32" descending="1"/>
  </sortState>
  <mergeCells count="5">
    <mergeCell ref="A1:D1"/>
    <mergeCell ref="F1:I1"/>
    <mergeCell ref="K1:N1"/>
    <mergeCell ref="E1:E52"/>
    <mergeCell ref="J1:J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原始成绩</vt:lpstr>
      <vt:lpstr>志愿汇总</vt:lpstr>
      <vt:lpstr>录取过程</vt:lpstr>
      <vt:lpstr>录取结果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</dc:creator>
  <cp:lastModifiedBy>Administrator</cp:lastModifiedBy>
  <dcterms:created xsi:type="dcterms:W3CDTF">2021-05-27T08:27:00Z</dcterms:created>
  <dcterms:modified xsi:type="dcterms:W3CDTF">2021-05-29T09:18:27Z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3405E5315E8C446DAE68234EBD6E00BA</vt:lpwstr>
  </property>
</Properties>
</file>